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cechova.marcela\Desktop\Korolupy-Uherčice\soupis prací\"/>
    </mc:Choice>
  </mc:AlternateContent>
  <bookViews>
    <workbookView xWindow="0" yWindow="0" windowWidth="0" windowHeight="0" activeTab="3"/>
  </bookViews>
  <sheets>
    <sheet name="SO 000Ostatní" sheetId="2" r:id="rId1"/>
    <sheet name="SO 000Vedlejší" sheetId="3" r:id="rId2"/>
    <sheet name="SO 101.1" sheetId="4" r:id="rId3"/>
    <sheet name="SO 160" sheetId="5" r:id="rId4"/>
  </sheets>
  <calcPr/>
</workbook>
</file>

<file path=xl/calcChain.xml><?xml version="1.0" encoding="utf-8"?>
<calcChain xmlns="http://schemas.openxmlformats.org/spreadsheetml/2006/main">
  <c i="5" l="1" r="I3"/>
  <c r="I17"/>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4" r="I3"/>
  <c r="I160"/>
  <c r="O193"/>
  <c r="I193"/>
  <c r="O189"/>
  <c r="I189"/>
  <c r="O185"/>
  <c r="I185"/>
  <c r="O181"/>
  <c r="I181"/>
  <c r="O177"/>
  <c r="I177"/>
  <c r="O173"/>
  <c r="I173"/>
  <c r="O169"/>
  <c r="I169"/>
  <c r="O165"/>
  <c r="I165"/>
  <c r="O161"/>
  <c r="I161"/>
  <c r="I119"/>
  <c r="O156"/>
  <c r="I156"/>
  <c r="O152"/>
  <c r="I152"/>
  <c r="O148"/>
  <c r="I148"/>
  <c r="O144"/>
  <c r="I144"/>
  <c r="O140"/>
  <c r="I140"/>
  <c r="O136"/>
  <c r="I136"/>
  <c r="O132"/>
  <c r="I132"/>
  <c r="O128"/>
  <c r="I128"/>
  <c r="O124"/>
  <c r="I124"/>
  <c r="O120"/>
  <c r="I120"/>
  <c r="I110"/>
  <c r="O115"/>
  <c r="I115"/>
  <c r="O111"/>
  <c r="I111"/>
  <c r="I13"/>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I8"/>
  <c r="O9"/>
  <c r="I9"/>
  <c i="3" r="I3"/>
  <c r="I9"/>
  <c r="O42"/>
  <c r="I42"/>
  <c r="O38"/>
  <c r="I38"/>
  <c r="O34"/>
  <c r="I34"/>
  <c r="O30"/>
  <c r="I30"/>
  <c r="O26"/>
  <c r="I26"/>
  <c r="O22"/>
  <c r="I22"/>
  <c r="O18"/>
  <c r="I18"/>
  <c r="O14"/>
  <c r="I14"/>
  <c r="O10"/>
  <c r="I10"/>
  <c i="2" r="I3"/>
  <c r="I9"/>
  <c r="O26"/>
  <c r="I26"/>
  <c r="O22"/>
  <c r="I22"/>
  <c r="O18"/>
  <c r="I18"/>
  <c r="O14"/>
  <c r="I14"/>
  <c r="O10"/>
  <c r="I10"/>
</calcChain>
</file>

<file path=xl/sharedStrings.xml><?xml version="1.0" encoding="utf-8"?>
<sst xmlns="http://schemas.openxmlformats.org/spreadsheetml/2006/main">
  <si>
    <t>EstiCon</t>
  </si>
  <si>
    <t>Firma:</t>
  </si>
  <si>
    <t>Soupis prací objektu</t>
  </si>
  <si>
    <t>S</t>
  </si>
  <si>
    <t>Stavba:</t>
  </si>
  <si>
    <t>II/411</t>
  </si>
  <si>
    <t>Korolupy - Uherčice, extravilán</t>
  </si>
  <si>
    <t>Ostatní</t>
  </si>
  <si>
    <t>O</t>
  </si>
  <si>
    <t>Objekt:</t>
  </si>
  <si>
    <t>SO 000</t>
  </si>
  <si>
    <t>Ostatní a vedlejší náklady</t>
  </si>
  <si>
    <t>O1</t>
  </si>
  <si>
    <t>Rozpočet:</t>
  </si>
  <si>
    <t>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</si>
  <si>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</si>
  <si>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</si>
  <si>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</si>
  <si>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</si>
  <si>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</si>
  <si>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</si>
  <si>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</si>
  <si>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</si>
  <si>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</si>
  <si>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</si>
  <si>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</si>
  <si>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</si>
  <si>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</si>
  <si>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</si>
  <si>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</si>
  <si>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02911</t>
  </si>
  <si>
    <t/>
  </si>
  <si>
    <t>OSTATNÍ POŽADAVKY - GEODETICKÉ ZAMĚŘENÍ</t>
  </si>
  <si>
    <t>KPL</t>
  </si>
  <si>
    <t>PP</t>
  </si>
  <si>
    <t>Geodetické zaměření stavby - popsáno v obchodních podmínkách</t>
  </si>
  <si>
    <t>VV</t>
  </si>
  <si>
    <t>1 = 1,000 [A]</t>
  </si>
  <si>
    <t>TS</t>
  </si>
  <si>
    <t>zahrnuje veškeré náklady spojené s objednatelem požadovanými pracemi</t>
  </si>
  <si>
    <t>02944</t>
  </si>
  <si>
    <t>OSTAT POŽADAVKY - DOKUMENTACE SKUTEČ PROVEDENÍ</t>
  </si>
  <si>
    <t>Dokumentace skutečného provedení stavby (dále jen DSPS) - popsáno v obchodních podmínkách</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</si>
  <si>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</si>
  <si>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</si>
  <si>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</si>
  <si>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</si>
  <si>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029611</t>
  </si>
  <si>
    <t>OSTATNÍ POŽADAVKY - ODBORNÝ DOZOR</t>
  </si>
  <si>
    <t>HOD</t>
  </si>
  <si>
    <t>Biologický dozor osoby s prokazatelnou profesí zoolog, se zaměřením na hmyz a jeho ochranu a současně se zaměřením na chráněné druhy obratlovců, ptáků a netopýrů vázaných na stromové dutiny jejich komplexní ochranu, viz příl. Inventarizace dřevin a návrh kompenzačních opatření</t>
  </si>
  <si>
    <t>60hod = 60,000 [A]</t>
  </si>
  <si>
    <t>zahrnuje veškeré náklady spojené s objednatelem požadovaným dozorem</t>
  </si>
  <si>
    <t>02990</t>
  </si>
  <si>
    <t>OSTATNÍ POŽADAVKY - INFORMAČNÍ TABULE</t>
  </si>
  <si>
    <t>osazení 2ks informačních tabulí "tohle dělá jihomoravský kraj", včetně jejich dovozu z areálu SÚS JmK, ponechání na stavbě po celém jejím průběhu a následného odvozu zpět</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</si>
  <si>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</si>
  <si>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Vedlejší</t>
  </si>
  <si>
    <t>00001</t>
  </si>
  <si>
    <t>R</t>
  </si>
  <si>
    <t>Vytyčení veškerých inženýrských sítí v prostoru staveniště</t>
  </si>
  <si>
    <t>00002</t>
  </si>
  <si>
    <t>Vytyčení obvodu prostoru staveniště</t>
  </si>
  <si>
    <t>00003</t>
  </si>
  <si>
    <t>Zřízení a odstranění zařízení staveniště</t>
  </si>
  <si>
    <t>00004</t>
  </si>
  <si>
    <t>Zajištění povolení k uzavírkám</t>
  </si>
  <si>
    <t>00005</t>
  </si>
  <si>
    <t>Zajištění stanovení, umístění, údržbu, přemístění a odstranění dočasného dopravního značení</t>
  </si>
  <si>
    <t>00008</t>
  </si>
  <si>
    <t>Zajištění přístupů a příjezdů k sousedním nemovitostem</t>
  </si>
  <si>
    <t>00014</t>
  </si>
  <si>
    <t>Zajištění provedení a výstupů veškerých zkoušek a revizí</t>
  </si>
  <si>
    <t>00015</t>
  </si>
  <si>
    <t>Bezpečnostní opatření</t>
  </si>
  <si>
    <t>00018</t>
  </si>
  <si>
    <t>Návrh technologického postupu prací</t>
  </si>
  <si>
    <t>SO 101.1</t>
  </si>
  <si>
    <t>Komunikace - km 0,000-1,090</t>
  </si>
  <si>
    <t>014102</t>
  </si>
  <si>
    <t>POPLATKY ZA SKLÁDKU</t>
  </si>
  <si>
    <t>T</t>
  </si>
  <si>
    <t>Zemina a kamení</t>
  </si>
  <si>
    <t>z pol. 113328: 281,941m3*1,9t/m3t = 535,688 [A]_x000d_
 z pol. 123738: 1962,0m3*2t/m3t = 3924,000 [B]_x000d_
 z pol. 12920: 163,5m3*2t = 327,000 [C]_x000d_
 z pol. 12930 (20%objemu): (654m3)*0,20%*2t/m3t = 261,600 [D]_x000d_
 A+B+C+Dt = 5048,288 [E]</t>
  </si>
  <si>
    <t>zahrnuje veškeré poplatky provozovateli skládky související s uložením odpadu na skládce.</t>
  </si>
  <si>
    <t>1</t>
  </si>
  <si>
    <t>Zemní práce</t>
  </si>
  <si>
    <t>11201</t>
  </si>
  <si>
    <t>KÁCENÍ STROMŮ D KMENE DO 0,5M S ODSTRANĚNÍM PAŘEZŮ</t>
  </si>
  <si>
    <t>KUS</t>
  </si>
  <si>
    <t>Dřevní hmota bude členěna na hroubí a nehroubí. Hmota nehroubí bude štěpkována na místě a odvezena a uložena na skládku, hmota hroubí bude v 1 až 2 m výřezech odvezena a uložena na skládku (včetně poplatků).
Pařezy a výřezy s případným nálezem živočicha (např. vývojového stádia saproxylického hmyzu) budou přesunuty na "logger" k dokončení vývoje hmyzu (místo určí biologický dozor po dohodě s Investorem).</t>
  </si>
  <si>
    <t>"stromy v přímém střetu při rekonstrukci silnice se stavbou, ve špatném zdravotním stavu a nevyhovující provozní bezpečnosti, viz příl. Inventarizace dřevin a návrh kompenzačních opatření"_x000d_
 23ksks = 23,000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</si>
  <si>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</si>
  <si>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</si>
  <si>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t>
  </si>
  <si>
    <t>"stromy v přímém střetu při rekonstrukci silnice se stavbou, ve špatném zdravotním stavu a nevyhovující provozní bezpečnosti, viz příl. Inventarizace dřevin a návrh kompenzačních opatření"_x000d_
 2ksks = 2,000 [A]</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</si>
  <si>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</si>
  <si>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11204</t>
  </si>
  <si>
    <t>KÁCENÍ STROMŮ D KMENE DO 0,3M S ODSTRANĚNÍM PAŘEZŮ</t>
  </si>
  <si>
    <t>"stromy v přímém střetu při rekonstrukci silnice se stavbou, ve špatném zdravotním stavu a nevyhovující provozní bezpečnosti, viz příl. Inventarizace dřevin a návrh kompenzačních opatření"_x000d_
 13ksks = 13,000 [A]</t>
  </si>
  <si>
    <t>113131</t>
  </si>
  <si>
    <t>ODSTRANĚNÍ KRYTU ZPEVNĚNÝCH PLOCH S ASFALT POJIVEM, ODVOZ DO 1KM</t>
  </si>
  <si>
    <t>M3</t>
  </si>
  <si>
    <t>odstranění asfaltového nátěru a vrstvy z penetračního makadamu, v místech sanace okrajů vozovky, do hloubky 160mm a v přechodovém úseku do hl. prům. 50mm, včetně odvozu a uložení na stavbě, pro zpětně využití do vrstvy recyklace za studena.
Při provádění stavby bude dodržen tento postup pro manipulaci asfaltovou směsí s vyšším obsahem benzo(a)pyrenu (dle provedené Diagnostiky vozovky 10/2020), v souladu s vyhl. 130/2019 Sb.: Vybouraný (odfrézovaný) materiál, který bude znovu použit pro studenou recyklaci na místě, bude dočasně uložen na mezideponii. Ta bude tvořena zpevněnou plochou (vozovka v dalším úseku). Stavba bude proto prováděna v jednotlivých kratších úsecích. Délka úseků bude stanovena zhotovitelem stavby.</t>
  </si>
  <si>
    <t xml:space="preserve">"stáv. kce vozovky, viz Situace a VPŘ (plochy odměř. z dwg): "_x000d_
 v místě sanace okrajů: (plochastáv. vozovky `-` zachovaná plocha v ose v š. 2x1,1m) (5611,5m2 -1090m*2,2m)*0,16mm3 = 514,160 [A]_x000d_
 přechodový úsek: 52,6m2*(0,05m)/2m3  = 1,315 [B]_x000d_
 A+Bm3 = 515,475 [C]</t>
  </si>
  <si>
    <t xml:space="preserve">Položka zahrnuje:
- veškerou manipulaci s vybouranou sutí a s vybouranými hmotami vč. uložení na skládku. 
Položka nezahrnuje:
-  poplatek za skládku</t>
  </si>
  <si>
    <t>113321</t>
  </si>
  <si>
    <t>ODSTRANĚNÍ PODKLADŮ ZPEVNĚNÝCH PLOCH Z KAMENIVA NESTMEL, ODVOZ DO 1KM</t>
  </si>
  <si>
    <t>odstranění konstrukční vrstvy vozovky v místěch sanací okrajů tl. 200mm
kontrukční vrstva ze štěrkodrti, včetně odvozu a uložení na mezideponii stavby pro zpětně doplnění pro vrstvu recyklace za studena</t>
  </si>
  <si>
    <t>potřeba doplnění objemu RS, viz pol. 567504: 1053,214m3 -1090m*2,2m*0,16m - 515,475m3 (viz pol. 113131)m3 = 154,059 [A]</t>
  </si>
  <si>
    <t>113328</t>
  </si>
  <si>
    <t>ODSTRANĚNÍ PODKLADŮ ZPEVNĚNÝCH PLOCH Z KAMENIVA NESTMEL, ODVOZ DO 20KM</t>
  </si>
  <si>
    <t>odstranění konstrukční vrstvy vozovky v místěch sanací okrajů tl. 200mm
materiál, který nebude využit do vrstvy RS vč. odvozu a uložení na skládku do vzdálenosti 50km
dodatečná doprava (30km) viz pol. 11332B</t>
  </si>
  <si>
    <t>kce stáv. vozovky v místě sanace okrajů,viz VPŘ, CHŘ a Situace (plochy odměř. z dwg), předpoklad: 1090m*0,2m*2m3 = 436,000 [A]_x000d_
 -objem který bude ponechán pro zpětné užití do RS(viz pol. 11332): -154,059m3 = -154,059 [B]_x000d_
 odvoz na skládku A+B = 281,941 [C]</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</si>
  <si>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</si>
  <si>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11332B</t>
  </si>
  <si>
    <t>ODSTRANĚNÍ PODKLADŮ ZPEVNĚNÝCH PLOCH Z KAMENIVA NESTMELENÉHO - DOPRAVA</t>
  </si>
  <si>
    <t>tkm</t>
  </si>
  <si>
    <t>dodatečná doprava (30km) k pol. 113328</t>
  </si>
  <si>
    <t>281,941m3*1,9t*30km = 16070,637 [A]</t>
  </si>
  <si>
    <t>Položka zahrnuje:
- samostatnou dopravu suti a vybouraných hmot.
Položka nezahrnuje:
- x
Způsob měření:
- množství se určí jako součin hmotnosti [t] a požadované vzdálenosti [km].</t>
  </si>
  <si>
    <t>123738</t>
  </si>
  <si>
    <t>ODKOP PRO SPOD STAVBU SILNIC A ŽELEZNIC TŘ. I, ODVOZ DO 20KM</t>
  </si>
  <si>
    <t>odkop pro sanaci podloží tl. 400mm vč. odvozu a uložení na skládku do vzdálenosti 50km
dodatečná doprava (30km) viz pol. 12373B
čerpáno v případě neúnostnosti stávající zemní pláně. (Min. 45MPa)</t>
  </si>
  <si>
    <t>sanace okrajů,viz VPŘ, CHŘ a Situace (předpoklad): 1090m*4,5m (prům. š. planimetr. z CHŘ)m2 = 4905,000 [A]_x000d_
 A*(0,4m)m3 = 1962,000 [B]</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</si>
  <si>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</si>
  <si>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12373B</t>
  </si>
  <si>
    <t>ODKOP PRO SPOD STAVBU SILNIC A ŽELEZNIC TŘ. I - DOPRAVA</t>
  </si>
  <si>
    <t>M3KM</t>
  </si>
  <si>
    <t>dodatečná doprava (30km) k pol. 12373B</t>
  </si>
  <si>
    <t>1962,000m3*30km = 58860,000 [A]</t>
  </si>
  <si>
    <t>Položka zahrnuje:
- samostatnou dopravu zeminy
Položka nezahrnuje:
- x
Způsob měření:
- množství se určí jako součin kubatutry [m3] a požadované vzdálenosti [km].</t>
  </si>
  <si>
    <t>12920</t>
  </si>
  <si>
    <t>ČIŠTĚNÍ KRAJNIC OD NÁNOSU</t>
  </si>
  <si>
    <t>stržení nánosu na krajnicích, včetně odvozu a uložení zeminy a drnu na skládku do vzdálenosti 50km</t>
  </si>
  <si>
    <t>1090m*0,75*0,1*2m3 = 163,500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</si>
  <si>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</si>
  <si>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12930</t>
  </si>
  <si>
    <t>ČIŠTĚNÍ PŘÍKOPŮ OD NÁNOSU</t>
  </si>
  <si>
    <t>prohloubení a pročištění mělkých příkop, průměrně 0,3m3/m,
včetně odvozu a uložení na mezideponii stavby pro zpětné využití pro doplnění vzniklých svahů
zemina bude přetříděna.
předpoklad 80% využití pro zpětné osvahování, 20% odvoz drnu a odpadu na skládku do vzdálenosti 50km</t>
  </si>
  <si>
    <t>reprofilace/úpravy příkopů pro funkční odvodnění (dno příkopu min. 200 mm pod přilehlou zemní plání vozovky), viz VPŘ, CHŘ a Situace: 1090m*2*0,3m3m3 = 0 [A]</t>
  </si>
  <si>
    <t>17120</t>
  </si>
  <si>
    <t>ULOŽENÍ SYPANINY DO NÁSYPŮ A NA SKLÁDKY BEZ ZHUTNĚNÍ</t>
  </si>
  <si>
    <t>uložení výkopku na skládky
pol. 123738</t>
  </si>
  <si>
    <t>z pol. 123738: 1962,0m3m3 = 1962,000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</si>
  <si>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</si>
  <si>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2</t>
  </si>
  <si>
    <t>Rozprostření zeminy získané z pol.č. 12930, (80%materiálu z položky) včetně jejího přetřídění, rozprostření a dosvahování v místěch vzniklých svahů a upravených příkop pro následné zatravnění</t>
  </si>
  <si>
    <t>z pol. 12930 (80%objemu): (654m3)*0,80%m3 = 523,200 [A]</t>
  </si>
  <si>
    <t>17310</t>
  </si>
  <si>
    <t>ZEMNÍ KRAJNICE A DOSYPÁVKY SE ZHUTNĚNÍM</t>
  </si>
  <si>
    <t>provedení zemní krajnice z vhodného nenamrzavého materiálu</t>
  </si>
  <si>
    <t>zemní krajnice, viz VPŘ, CHŘ a Situace: 0,1m2*1090m*2m3 = 218,000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</si>
  <si>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</si>
  <si>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18090</t>
  </si>
  <si>
    <t>VŠEOBECNÉ ÚPRAVY OSTATNÍCH PLOCH</t>
  </si>
  <si>
    <t>M2</t>
  </si>
  <si>
    <t>Příprava terénu v oblasti budoucího prokořenitelného prostoru výsadby stromů (odstranění vytrvalých plevelů vč. jejich vegetačních, regenerace schopných částí, odstranění nežádoucích materiálů případná výměna kontaminované či nevhodné půdy, úprava stanoviště vč. případné navážky vegetační vrstvy půdy</t>
  </si>
  <si>
    <t>viz pol. 184B**: 1m2*156ksm2 = 156,000 [A]</t>
  </si>
  <si>
    <t>Položka zahrnuje:
- úpravu území po uskutečnění stavby, tak jak je požadováno v zadávací dokumentaci 
Položka nezahrnuje:
- práce, pro které jsou uvedeny samostatné položky</t>
  </si>
  <si>
    <t>18110</t>
  </si>
  <si>
    <t>ÚPRAVA PLÁNĚ SE ZHUTNĚNÍM V HORNINĚ TŘ. I</t>
  </si>
  <si>
    <t>úprava pláně v místě sanací okrajů</t>
  </si>
  <si>
    <t>1090m*4,5mm2 = 4905,000 [A]</t>
  </si>
  <si>
    <t>Položka zahrnuje:
- úpravu pláně včetně vyrovnání výškových rozdílů. Míru zhutnění určuje projekt.
Položka nezahrnuje:
- x</t>
  </si>
  <si>
    <t>18242</t>
  </si>
  <si>
    <t>ZALOŽENÍ TRÁVNÍKU HYDROOSEVEM NA ORNICI</t>
  </si>
  <si>
    <t>zatravnění upravených příkop a svahů,</t>
  </si>
  <si>
    <t>5107,48m2m2 = 5107,480 [A]</t>
  </si>
  <si>
    <t>Položka zahrnuje:
- dodání předepsané travní směsi, hydroosev na ornici, zalévání, první pokosení, to vše bez ohledu na sklon terénu
Položka nezahrnuje:
- x</t>
  </si>
  <si>
    <t>18247</t>
  </si>
  <si>
    <t>OŠETŘOVÁNÍ TRÁVNÍKU</t>
  </si>
  <si>
    <t>udržování trávníku do doby převzetí, viz pol. 1824*: 5107,48m2*2 (četnost dle potřeby/klimat. podmínek, odhad)m2 = 10214,960 [A]</t>
  </si>
  <si>
    <t>Položka zahrnuje:
- pokosení se shrabáním, naložení shrabků na dopravní prostředek, s odvozem a se složením, to vše bez ohledu na sklon terénu
- nutné zalití a hnojení
Položka nezahrnuje:
- x</t>
  </si>
  <si>
    <t>18461</t>
  </si>
  <si>
    <t>MULČOVÁNÍ</t>
  </si>
  <si>
    <t>Podrobná specifikace viz příl. Inventarizace dřevin a návrh kompenzačních opatření</t>
  </si>
  <si>
    <t>viz pol. 184B**: 1m2*75ksm2 = 75,000 [A]</t>
  </si>
  <si>
    <t>Položka zahrnuje.
- dodání a rozprostření mulčovací kůry nebo štěpky v předepsané tloušťce nebo mulčovací textilie bez ohledu na sklon terénu, stabilizaci mulče proti erozi, přísady proti vznícení mulče
- naložení a odvoz odpadu
Položka nezahrnuje:
- x</t>
  </si>
  <si>
    <t>18472</t>
  </si>
  <si>
    <t>OŠETŘENÍ DŘEVIN SOLITERNÍCH</t>
  </si>
  <si>
    <t>Řez při výsadbě (komparativní řez)</t>
  </si>
  <si>
    <t>viz pol. 184B12: 75ksks = 75,000 [A]</t>
  </si>
  <si>
    <t>Položka zahrnuje:
- odplevelení s nakypřením, vypletí, řezem, hnojením
- odstranění poškozených částí dřevin s případným složením odpadu na hromady, naložením na dopravní prostředek, odvozem a složením
Položka nezahrnuje:
- x</t>
  </si>
  <si>
    <t>184721</t>
  </si>
  <si>
    <t xml:space="preserve">ZDRAVOTNÍ ŘEZ VĚTVÍ STROMŮ  KMENE D DO 50CM</t>
  </si>
  <si>
    <t>Dřevní hmota bude členěna na hroubí a nehroubí. Hmota nehroubí bude štěpkována na místě a odvezena a uložena na skládku, hmota hroubí bude v 1 až 2 m výřezech odvezena a uložena na skládku (včetně poplatků).
Výřezy s případným nálezem živočicha (např. vývojového stádia saproxylického hmyzu) budou přesunuty na "logger" k dokončení vývoje hmyzu (místo určí biologický dozor po dohodě s Investorem).</t>
  </si>
  <si>
    <t>"stromy které budou po rekonstrukci uchovány jako silniční stromořadí (kde nehrozí střet se stavbou), viz příl. Inventarizace dřevin a návrh kompenzačních opatření:"_x000d_
 33ksks = 33,000 [A]</t>
  </si>
  <si>
    <t>Položka zahrnuje:
- odstranění větví suchých a odumírajících
- odstranění větví nevhodných po stránce tvaru a budoucího vývoje koruny
- odstranění větví napadených patogenními organismy
- odstranění větví se silně sníženou vitalitou
- odstranění sekundárních výhonů
Položka nezahrnuje:
- x</t>
  </si>
  <si>
    <t>184722</t>
  </si>
  <si>
    <t>ZDRAVOTNÍ ŘEZ VĚTVÍ STROMŮ KMENE D DO 90CM</t>
  </si>
  <si>
    <t>"stromy které budou po rekonstrukci uchovány jako silniční stromořadí (kde nehrozí střet se stavbou), viz příl. Inventarizace dřevin a návrh kompenzačních opatření:"_x000d_
 2ksks = 2,000 [A]</t>
  </si>
  <si>
    <t>184B12</t>
  </si>
  <si>
    <t>VYSAZOVÁNÍ STROMŮ LISTNATÝCH S BALEM OBVOD KMENE DO 10CM, VÝŠ DO 1,7M</t>
  </si>
  <si>
    <t>Jabloň, více druhů, podrobná specifikace viz příl. Inventarizace dřevin a návrh kompenzačních opatření</t>
  </si>
  <si>
    <t>náhradní výsadba (kompenzační opatření) v místech, kde neohrožují bezpečnost silničního provozu a nezabraňují údržbě komunikace a navazujících sousedních zemědělských pozemků, viz příl. Inventarizace dřevin a návrh kompenzačních opatření: 75ksks = 75,000 [A]</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</si>
  <si>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</si>
  <si>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18600</t>
  </si>
  <si>
    <t>ZALÉVÁNÍ VODOU</t>
  </si>
  <si>
    <t>péče o výsadby do doby předání/převzetí, viz pol. 184B12: 75ks*0,02m3/ks*6 (četnost dle potřeby/klimat. podmínek, odhad)m3 = 9,000 [A]</t>
  </si>
  <si>
    <t>Položka zahrnuje
- veškerý materiál, výrobky a polotovary, včetně mimostaveništní a vnitrostaveništní dopravy (rovněž přesuny), včetně naložení a složení, případně s uložením
Položka nezahrnuje:
- x</t>
  </si>
  <si>
    <t>Základy</t>
  </si>
  <si>
    <t>21452</t>
  </si>
  <si>
    <t>SANAČNÍ VRSTVY Z KAMENIVA DRCENÉHO</t>
  </si>
  <si>
    <t>Výměna podloží v místě sanace okrajů v tl. 400mm
ŠD B, 0/125</t>
  </si>
  <si>
    <t>sanace podloží v místě sanace okrajů,viz VPŘ, CHŘ a Situace (předpoklad): 1090m*4,5m (prům. š. planimetr. z CHŘ)m2 = 4905,000 [A]_x000d_
 A*0,4mm3 = 1962,000 [B]</t>
  </si>
  <si>
    <t>Položka zahrnuje:
- dodávku předepsaného kameniva
- mimostaveništní a vnitrostaveništní dopravu a jeho uložení
- není-li v zadávací dokumentaci uvedeno jinak, jedná se o nakupovaný materiál
Položka nezahrnuje:
- x</t>
  </si>
  <si>
    <t>21461C</t>
  </si>
  <si>
    <t>SEPARAČNÍ GEOTEXTILIE DO 300G/M2</t>
  </si>
  <si>
    <t>separační geotextili pod sanační vrstvou
300 g/m2</t>
  </si>
  <si>
    <t>1090m*(4,5m*2+0,4m*4)m2 = 11554,000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</si>
  <si>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</si>
  <si>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5</t>
  </si>
  <si>
    <t>Komunikace</t>
  </si>
  <si>
    <t>56334</t>
  </si>
  <si>
    <t>VOZOVKOVÉ VRSTVY ZE ŠTĚRKODRTI TL. DO 200MM</t>
  </si>
  <si>
    <t>konstrukční vrstva ze štěrkodrti v místech sanací okrajů vozovky, tl. 200mm
ŠD B, fr. 0/63</t>
  </si>
  <si>
    <t>kce vozovky v místě sanace okrajů, viz VPŘ, CHŘ a Situace: 1090m*4,5m (prům. celk. š. planimetr. z CHŘ)m2 = 4905,000 [A]</t>
  </si>
  <si>
    <t>Položka zahrnuje:
- dodání kameniva předepsané kvality a zrnitosti
- rozprostření a zhutnění vrstvy v předepsané tloušťce
- zřízení vrstvy bez rozlišení šířky, pokládání vrstvy po etapách
Položka nezahrnuje:
- postřiky, nátěry</t>
  </si>
  <si>
    <t>56360</t>
  </si>
  <si>
    <t>VOZOVKOVÉ VRSTVY Z RECYKLOVANÉHO MATERIÁLU</t>
  </si>
  <si>
    <t>provedení porvrchu nezpevněných sjezdů z recyklovaného materiálu
tl. 150mm</t>
  </si>
  <si>
    <t>sjezdy, viz Situace a VPŘ (plochy odměř. z dwg): 16,55m2+16,3m2m2 = 32,850 [A]_x000d_
 A*0,15mm3 = 4,928 [B]</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</si>
  <si>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</si>
  <si>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567504</t>
  </si>
  <si>
    <t>VRSTVY PRO OBNOVU A OPRAVY RECYK ZA STUDENA CEM A ASF EMULZÍ</t>
  </si>
  <si>
    <t>RS CA dle TP 208. Recyklace za studena na místě tl. 160mm s použitím cementu, asfaltového pojiva
Celoplošná recyklace vozovky, spolu se zpetně doplněným materiálem ze sanace okrajů vozovky. viz pol. 113131 a 113321
Technologie recyklace za studena na místě bude prováděna dle průkazní zkoušky, kterou provede zhotovitel stavby. Bude provedena zkouška pro zjištění přesné receptury a doplnění kameniva.</t>
  </si>
  <si>
    <t>"viz pol. 574A34""* koef. pro rozšíř. vrstev:"_x000d_
 plocha vozovky: 6372,3m2*1,033m2 = 6582,586 [A]_x000d_
 A*0,16mm3 = 1053,214 [B]</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</si>
  <si>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</si>
  <si>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56930</t>
  </si>
  <si>
    <t>ZPEVNĚNÍ KRAJNIC ZE ŠTĚRKODRTI</t>
  </si>
  <si>
    <t>provedení krajnice ze ŠD fr. 0-32m, šíře 750mm, tl . 150mm</t>
  </si>
  <si>
    <t>nezpev. krajnice, viz Situace a VPŘ (plochy odměř. z dwg): 1622m2*0,15mm3 = 243,300 [A]</t>
  </si>
  <si>
    <t>Položka zahrnuje:
- dodání kameniva předepsané kvality a zrnitosti
- očištění podkladu
- uložení kameniva dle předepsaného technologického předpisu, zhutnění vrstvy v předepsané tloušťce
- zřízení vrstvy bez rozlišení šířky, pokládání vrstvy po etapách,
Položka nezahrnuje:
- x</t>
  </si>
  <si>
    <t>572123</t>
  </si>
  <si>
    <t>INFILTRAČNÍ POSTŘIK Z EMULZE DO 1,0KG/M2</t>
  </si>
  <si>
    <t>infiltrační postřik pod pokladní vrstvu ACP 16+ (pol. 574E56:), v množství 0,8 kg/m2 zbytkového asfaltu + podrcení kamenivem 2,0 kg/m2 (podrcení v pol.č. 57621)</t>
  </si>
  <si>
    <t>"viz pol. 574E56"_x000d_
 6521,274 = 6521,274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</si>
  <si>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</si>
  <si>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572214</t>
  </si>
  <si>
    <t>SPOJOVACÍ POSTŘIK Z MODIFIK EMULZE DO 0,5KG/M2</t>
  </si>
  <si>
    <t>spojovací postřik po obrusnou vrstvu ACO11+ (pol. 574A34)
0,3 kg/m2</t>
  </si>
  <si>
    <t>"viz pol. 574A34:"_x000d_
 6424,90 = 6424,900 [A]</t>
  </si>
  <si>
    <t>574A34</t>
  </si>
  <si>
    <t>ASFALTOVÝ BETON PRO OBRUSNÉ VRSTVY ACO 11+ TL. 40MM</t>
  </si>
  <si>
    <t>ACO 11+</t>
  </si>
  <si>
    <t>"nová kce vozovky, viz Situace""a VPŘ (plochy odměř. z dwg): "_x000d_
 plocha vozovky: 6372,3m2m2 = 6372,300 [A]_x000d_
 přechodové úseky: 52,6m2m2 = 52,600 [B]_x000d_
 A+Bm2 = 6424,900 [C]</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</si>
  <si>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</si>
  <si>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574E56</t>
  </si>
  <si>
    <t>ASFALTOVÝ BETON PRO PODKLADNÍ VRSTVY ACP 16+ TL. 60MM</t>
  </si>
  <si>
    <t>ACP 16+</t>
  </si>
  <si>
    <t>"viz pol. 574A34""* koef. pro rozšíř. vrstev:"_x000d_
 plocha vozovky: 6372,3m2m2 = 6372,300 [A]_x000d_
 přechodové úseky: 52,6m2m2 = 52,600 [B]_x000d_
 A+Bm2 = 6424,900 [C]_x000d_
 C*1,015m2 = 6521,274 [D]</t>
  </si>
  <si>
    <t>57621</t>
  </si>
  <si>
    <t>POSYP KAMENIVEM DRCENÝM DO 5KG/M2</t>
  </si>
  <si>
    <t>množství 2,00 kg/m2, frakce 4/8 mm, k pol.č. 572123</t>
  </si>
  <si>
    <t>"viz pol. 574A34""* koef. pro rozšíř. ""vrstev (bez přechodových úseků)"_x000d_
 plocha vozovky: 6372,3m2m2 = 6372,300 [A]_x000d_
 A*1,015m2 = 6467,885 [B]</t>
  </si>
  <si>
    <t>Položka zahrnuje:
- dodání kameniva předepsané kvality a zrnitosti
- posyp předepsaným množstvím
Položka nezahrnuje:
- x</t>
  </si>
  <si>
    <t>58920</t>
  </si>
  <si>
    <t>VÝPLŇ SPAR MODIFIKOVANÝM ASFALTEM</t>
  </si>
  <si>
    <t>M</t>
  </si>
  <si>
    <t>výplň spáry na napojení na začátku a konci úseku</t>
  </si>
  <si>
    <t>napojení nového AC krytu na okolní kce, viz Situace a VPŘ: 6,5m+7,2m(ZÚ, KÚ)m = 13,700 [A]</t>
  </si>
  <si>
    <t>Položka zahrnuje: 
- dodávku předepsaného materiálu
- vyčištění a výplň spar tímto materiálem
Položka nezahrnuje:
- x</t>
  </si>
  <si>
    <t>9</t>
  </si>
  <si>
    <t>Ostatní konstrukce a práce</t>
  </si>
  <si>
    <t>91228</t>
  </si>
  <si>
    <t>SMĚROVÉ SLOUPKY Z PLAST HMOT VČETNĚ ODRAZNÉHO PÁSKU</t>
  </si>
  <si>
    <t>Bílé</t>
  </si>
  <si>
    <t>Z11a,b, viz Situace DZ (odměř. z dwg): 104ksks = 104,000 [A]</t>
  </si>
  <si>
    <t>položka zahrnuje:
- dodání a osazení sloupku včetně nutných zemních prací
- vnitrostaveništní a mimostaveništní doprava
- odrazky plastové nebo z retroreflexní fólie</t>
  </si>
  <si>
    <t>červené, na napojení účelových komunikací</t>
  </si>
  <si>
    <t>Z11c,d, viz Situace DZ: 4ksks = 4,000 [A]</t>
  </si>
  <si>
    <t>Položka zahrnuje:
- dodání a osazení sloupku včetně nutných zemních prací
- vnitrostaveništní a mimostaveništní doprava
- odrazky plastové nebo z retroreflexní fólie
Položka nezahrnuje:
- x</t>
  </si>
  <si>
    <t>914131</t>
  </si>
  <si>
    <t>DOPRAVNÍ ZNAČKY ZÁKLADNÍ VELIKOSTI OCELOVÉ FÓLIE TŘ 2 - DODÁVKA A MONTÁŽ</t>
  </si>
  <si>
    <t>"výměna stáv. SDZ, viz Situace DZ:"_x000d_
 IS20: 1 = 1,000 [A]_x000d_
 IZa: 1 = 1,000 [B]_x000d_
 IZb: 1 = 1,000 [C]_x000d_
 P4: 1 = 1,000 [D]_x000d_
 IS3b+IS3b+IS3c: 1*3 = 3,000 [E]_x000d_
 A+B+C+D+E = 7,000 [F]</t>
  </si>
  <si>
    <t>položka zahrnuje:
- dodávku a montáž značek v požadovaném provedení</t>
  </si>
  <si>
    <t>914133</t>
  </si>
  <si>
    <t>DOPRAVNÍ ZNAČKY ZÁKLADNÍ VELIKOSTI OCELOVÉ FÓLIE TŘ 2 - DEMONTÁŽ</t>
  </si>
  <si>
    <t>Položka zahrnuje odstranění, demontáž a odklizení materiálu s odvozem na předepsané místo</t>
  </si>
  <si>
    <t>914911</t>
  </si>
  <si>
    <t>SLOUPKY A STOJKY DOPRAVNÍCH ZNAČEK Z OCEL TRUBEK SE ZABETONOVÁNÍM - DODÁVKA A MONTÁŽ</t>
  </si>
  <si>
    <t>výměna stáv. SDZ, viz Situace DZ: 5 = 5,000 [A]</t>
  </si>
  <si>
    <t>položka zahrnuje:
- sloupky a upevňovací zařízení včetně jejich osazení (betonová patka, zemní práce)</t>
  </si>
  <si>
    <t>914913</t>
  </si>
  <si>
    <t>SLOUPKY A STOJKY DZ Z OCEL TRUBEK ZABETON DEMONTÁŽ</t>
  </si>
  <si>
    <t>915111</t>
  </si>
  <si>
    <t>VODOROVNÉ DOPRAVNÍ ZNAČENÍ BARVOU HLADKÉ - DODÁVKA A POKLÁDKA</t>
  </si>
  <si>
    <t>Na nevyštěpený asfalt (I. fáze)</t>
  </si>
  <si>
    <t>"nové VDZ, viz Situace DZ:"_x000d_
 V4 (0,25):1090m*2*0,25mm2 = 545,000 [A]</t>
  </si>
  <si>
    <t>položka zahrnuje:
- dodání a pokládku nátěrového materiálu (měří se pouze natíraná plocha)
- předznačení a reflexní úpravu</t>
  </si>
  <si>
    <t>915221</t>
  </si>
  <si>
    <t>VODOR DOPRAV ZNAČ PLASTEM STRUKTURÁLNÍ NEHLUČNÉ - DOD A POKLÁDKA</t>
  </si>
  <si>
    <t>Na stabilizovaný povrch vozovky (II. fáze)</t>
  </si>
  <si>
    <t>"nové VDZ, viz Situace DZ:"_x000d_
 V4 (0,25): 1090m*2*0,25mm2 = 545,000 [A]</t>
  </si>
  <si>
    <t>919111</t>
  </si>
  <si>
    <t>ŘEZÁNÍ ASFALTOVÉHO KRYTU VOZOVEK TL DO 50MM</t>
  </si>
  <si>
    <t>prořezání spáry na napojení na začátku a konci úseku</t>
  </si>
  <si>
    <t>položka zahrnuje řezání vozovkové vrstvy v předepsané tloušťce, včetně spotřeby vody</t>
  </si>
  <si>
    <t>SO 160</t>
  </si>
  <si>
    <t>Dopravně inženýrské opatření</t>
  </si>
  <si>
    <t>57791A</t>
  </si>
  <si>
    <t>VÝSPRAVA VÝTLUKŮ SMĚSÍ ACO (HMOTNOST)</t>
  </si>
  <si>
    <t>Vyspravení výtluků vozovky na objízdné trase asfaltovým betonem ACO 11 tl. vrstvy do 50 mm, na místech určených investorem.
spojovací nátěr z asf. emulze v množství 0,50 kg/m2, proříznutí v místech napojení, asfaltová zálivka modifikovaná, včetně odvozu a likvidace vybouraného materiálu v režii zhotovitele</t>
  </si>
  <si>
    <t>300 = 300,000 [A]</t>
  </si>
  <si>
    <t>- odfrézování nebo jiné odstranění poškozených vozovkových vrstev
- zaříznutí hran
- vyčištění
- nátěr
- dodání a výplň předepsanou zhutněnou balenou asfaltovou směsí
- asfaltová zálivka</t>
  </si>
  <si>
    <t>577A2</t>
  </si>
  <si>
    <t>VÝSPRAVA TRHLIN ASFALTOVOU ZÁLIVKOU MODIFIK</t>
  </si>
  <si>
    <t>výsprava trhlin na objízdné trase, prořezání a zalití</t>
  </si>
  <si>
    <t>1000 = 1000,000 [A]</t>
  </si>
  <si>
    <t>- vyfrézování drážky šířky do 20mm hloubky do 40mm
- vyčištění
- nátěr
- výplň předepsanou zálivkovou hmotou</t>
  </si>
  <si>
    <t>914122</t>
  </si>
  <si>
    <t>DOPRAVNÍ ZNAČKY ZÁKLADNÍ VELIKOSTI OCELOVÉ FÓLIE TŘ 1 - MONTÁŽ S PŘEMÍSTĚNÍM</t>
  </si>
  <si>
    <t>přechodné dopravní značení, včetně kontroly v průběhu stavby a případného přesunutí</t>
  </si>
  <si>
    <t>B1: 2 = 2,000 [A]_x000d_
 E13: 2 = 2,000 [B]_x000d_
 E3a: 2 = 2,000 [C]_x000d_
 IS11b: 2 = 2,000 [D]_x000d_
 IS11c: 12 = 12,000 [E]_x000d_
 IP10a: 2 = 2,000 [F]_x000d_
 celkem: A+B+C+D+E+F = 22,000 [G]</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</si>
  <si>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</si>
  <si>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</si>
  <si>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</si>
  <si>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k pol. č. 914122</t>
  </si>
  <si>
    <t>22 = 22,000 [A]</t>
  </si>
  <si>
    <t>914129</t>
  </si>
  <si>
    <t>DOPRAV ZNAČKY ZÁKLAD VEL OCEL FÓLIE TŘ 1 - NÁJEMNÉ</t>
  </si>
  <si>
    <t>KSDEN</t>
  </si>
  <si>
    <t>k pol. č. 914122, nájemné 75 dní</t>
  </si>
  <si>
    <t>22*75 = 1650,000 [A]</t>
  </si>
  <si>
    <t>položka zahrnuje sazbu za pronájem dopravních značek a zařízení, počet jednotek je určen jako součin počtu značek a počtu dní použití</t>
  </si>
  <si>
    <t>914412</t>
  </si>
  <si>
    <t>DOPRAVNÍ ZNAČKY 100X150CM OCELOVÉ - MONTÁŽ S PŘEMÍSTĚNÍM</t>
  </si>
  <si>
    <t>IS11a: 4 = 4,000 [A]</t>
  </si>
  <si>
    <t>914413</t>
  </si>
  <si>
    <t>DOPRAVNÍ ZNAČKY 100X150CM OCELOVÉ - DEMONTÁŽ</t>
  </si>
  <si>
    <t>k pol. č. 914412</t>
  </si>
  <si>
    <t>4 = 4,000 [A]</t>
  </si>
  <si>
    <t>914419</t>
  </si>
  <si>
    <t>DOPRAV ZNAČKY 100X150CM OCEL - NÁJEMNÉ</t>
  </si>
  <si>
    <t>k pol. č. 914412, nájemné 75 dní</t>
  </si>
  <si>
    <t>4*75 = 300,000 [A]</t>
  </si>
  <si>
    <t>914922</t>
  </si>
  <si>
    <t>SLOUPKY A STOJKY DZ Z OCEL TRUBEK DO PATKY MONTÁŽ S PŘESUNEM</t>
  </si>
  <si>
    <t>k přechodnému dopravnímu značení, včetně kontroly v průběhu stavby a případného přesunutí</t>
  </si>
  <si>
    <t>26 = 26,000 [A]</t>
  </si>
  <si>
    <t>položka zahrnuje:
- dopravu demontovaného zařízení z dočasné skládky
- osazení a montáž zařízení na místě určeném projektem
- nutnou opravu poškozených částí
nezahrnuje dodávku sloupku, stojky a upevňovacího zařízení</t>
  </si>
  <si>
    <t>914923</t>
  </si>
  <si>
    <t>SLOUPKY A STOJKY DZ Z OCEL TRUBEK DO PATKY DEMONTÁŽ</t>
  </si>
  <si>
    <t>k pol. č. 914922</t>
  </si>
  <si>
    <t>914929</t>
  </si>
  <si>
    <t>SLOUPKY A STOJKY DZ Z OCEL TRUBEK DO PATKY NÁJEMNÉ</t>
  </si>
  <si>
    <t>k pol.č. 914922, nájemné 75 dní</t>
  </si>
  <si>
    <t>26*75 = 1950,000 [A]</t>
  </si>
  <si>
    <t>položka zahrnuje sazbu za pronájem dopravních značek a zařízení. Počet měrných jednotek se určí jako součin počtu sloupků a počtu dní použití</t>
  </si>
  <si>
    <t>916112</t>
  </si>
  <si>
    <t>DOPRAV SVĚTLO VÝSTRAŽ SAMOSTATNÉ - MONTÁŽ S PŘESUNEM</t>
  </si>
  <si>
    <t>2 = 2,000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</si>
  <si>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</si>
  <si>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</si>
  <si>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</si>
  <si>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k pol. č. 916112</t>
  </si>
  <si>
    <t>Položka zahrnuje odstranění, demontáž a odklizení zařízení s odvozem na předepsané místo</t>
  </si>
  <si>
    <t>916119</t>
  </si>
  <si>
    <t>DOPRAV SVĚTLO VÝSTRAŽ SAMOSTATNÉ - NÁJEMNÉ</t>
  </si>
  <si>
    <t>k pol.č. 916112, nájemné 75 dní</t>
  </si>
  <si>
    <t>2*75 = 150,000 [A]</t>
  </si>
  <si>
    <t>položka zahrnuje sazbu za pronájem zařízení. Počet měrných jednotek se určí jako součin počtu zařízení a počtu dní použití.</t>
  </si>
  <si>
    <t>916312</t>
  </si>
  <si>
    <t>DOPRAVNÍ ZÁBRANY Z2 S FÓLIÍ TŘ 1 -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</si>
  <si>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</si>
  <si>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916313</t>
  </si>
  <si>
    <t>DOPRAVNÍ ZÁBRANY Z2 S FÓLIÍ TŘ 1 - DEMONTÁŽ</t>
  </si>
  <si>
    <t>k pol. č. 916312</t>
  </si>
  <si>
    <t>916319</t>
  </si>
  <si>
    <t>DOPRAVNÍ ZÁBRANY Z2 - NÁJEMNÉ</t>
  </si>
  <si>
    <t>k pol.č. 916312, nájemné 75 dní</t>
  </si>
  <si>
    <t>916722</t>
  </si>
  <si>
    <t>UPEVŇOVACÍ KONSTR - PODKLADNÍ DESKA OD 28KG - MONTÁŽ S PŘESUNEM</t>
  </si>
  <si>
    <t>916723</t>
  </si>
  <si>
    <t>UPEVŇOVACÍ KONSTR - PODKLADNÍ DESKA OD 28KG - DEMONTÁŽ</t>
  </si>
  <si>
    <t>k pol. č. 916722</t>
  </si>
  <si>
    <t>916729</t>
  </si>
  <si>
    <t>UPEVŇOVACÍ KONSTR - PODKL DESKA OD 28KG - NÁJEMNÉ</t>
  </si>
  <si>
    <t>k pol.č. 916722, nájemné 75 dní</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</si>
</sst>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9">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0" xfId="0" applyBorder="1" applyAlignment="1">
      <alignment wrapText="1"/>
    </xf>
    <xf numFmtId="0" fontId="0" fillId="0" borderId="17" xfId="0" applyBorder="1" applyAlignment="1">
      <alignment wrapText="1"/>
    </xf>
  </cellXfs>
  <cellStyles count="9">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PolDoplnInfoStyle" xf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v>
      </c>
      <c r="I3" s="16">
        <f>SUMIFS(I9:I29,A9:A29,"SD")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c r="A10" s="29" t="s">
        <v>29</v>
      </c>
      <c r="B10" s="29">
        <v>1</v>
      </c>
      <c r="C10" s="30" t="s">
        <v>30</v>
      </c>
      <c r="D10" s="29" t="s">
        <v>31</v>
      </c>
      <c r="E10" s="31" t="s">
        <v>32</v>
      </c>
      <c r="F10" s="32" t="s">
        <v>33</v>
      </c>
      <c r="G10" s="33">
        <v>1</v>
      </c>
      <c r="H10" s="34">
        <v>0</v>
      </c>
      <c r="I10" s="34">
        <f>ROUND(G10*H10,P4)</f>
        <v>0</v>
      </c>
      <c r="J10" s="29"/>
      <c r="O10" s="35">
        <f>I10*0.21</f>
        <v>0</v>
      </c>
      <c r="P10">
        <v>3</v>
      </c>
    </row>
    <row r="11">
      <c r="A11" s="29" t="s">
        <v>34</v>
      </c>
      <c r="B11" s="36"/>
      <c r="C11" s="37"/>
      <c r="D11" s="37"/>
      <c r="E11" s="31" t="s">
        <v>35</v>
      </c>
      <c r="F11" s="37"/>
      <c r="G11" s="37"/>
      <c r="H11" s="37"/>
      <c r="I11" s="37"/>
      <c r="J11" s="38"/>
    </row>
    <row r="12">
      <c r="A12" s="29" t="s">
        <v>36</v>
      </c>
      <c r="B12" s="36"/>
      <c r="C12" s="37"/>
      <c r="D12" s="37"/>
      <c r="E12" s="39" t="s">
        <v>37</v>
      </c>
      <c r="F12" s="37"/>
      <c r="G12" s="37"/>
      <c r="H12" s="37"/>
      <c r="I12" s="37"/>
      <c r="J12" s="38"/>
    </row>
    <row r="13" ht="30">
      <c r="A13" s="29" t="s">
        <v>38</v>
      </c>
      <c r="B13" s="36"/>
      <c r="C13" s="37"/>
      <c r="D13" s="37"/>
      <c r="E13" s="31" t="s">
        <v>39</v>
      </c>
      <c r="F13" s="37"/>
      <c r="G13" s="37"/>
      <c r="H13" s="37"/>
      <c r="I13" s="37"/>
      <c r="J13" s="38"/>
    </row>
    <row r="14">
      <c r="A14" s="29" t="s">
        <v>29</v>
      </c>
      <c r="B14" s="29">
        <v>2</v>
      </c>
      <c r="C14" s="30" t="s">
        <v>40</v>
      </c>
      <c r="D14" s="29" t="s">
        <v>31</v>
      </c>
      <c r="E14" s="31" t="s">
        <v>41</v>
      </c>
      <c r="F14" s="32" t="s">
        <v>33</v>
      </c>
      <c r="G14" s="33">
        <v>1</v>
      </c>
      <c r="H14" s="34">
        <v>0</v>
      </c>
      <c r="I14" s="34">
        <f>ROUND(G14*H14,P4)</f>
        <v>0</v>
      </c>
      <c r="J14" s="29"/>
      <c r="O14" s="35">
        <f>I14*0.21</f>
        <v>0</v>
      </c>
      <c r="P14">
        <v>3</v>
      </c>
    </row>
    <row r="15" ht="30">
      <c r="A15" s="29" t="s">
        <v>34</v>
      </c>
      <c r="B15" s="36"/>
      <c r="C15" s="37"/>
      <c r="D15" s="37"/>
      <c r="E15" s="31" t="s">
        <v>42</v>
      </c>
      <c r="F15" s="37"/>
      <c r="G15" s="37"/>
      <c r="H15" s="37"/>
      <c r="I15" s="37"/>
      <c r="J15" s="38"/>
    </row>
    <row r="16">
      <c r="A16" s="29" t="s">
        <v>36</v>
      </c>
      <c r="B16" s="36"/>
      <c r="C16" s="37"/>
      <c r="D16" s="37"/>
      <c r="E16" s="39" t="s">
        <v>37</v>
      </c>
      <c r="F16" s="37"/>
      <c r="G16" s="37"/>
      <c r="H16" s="37"/>
      <c r="I16" s="37"/>
      <c r="J16" s="38"/>
    </row>
    <row r="17" ht="30">
      <c r="A17" s="29" t="s">
        <v>38</v>
      </c>
      <c r="B17" s="36"/>
      <c r="C17" s="37"/>
      <c r="D17" s="37"/>
      <c r="E17" s="31" t="s">
        <v>39</v>
      </c>
      <c r="F17" s="37"/>
      <c r="G17" s="37"/>
      <c r="H17" s="37"/>
      <c r="I17" s="37"/>
      <c r="J17" s="38"/>
    </row>
    <row r="18">
      <c r="A18" s="29" t="s">
        <v>29</v>
      </c>
      <c r="B18" s="29">
        <v>3</v>
      </c>
      <c r="C18" s="30" t="s">
        <v>43</v>
      </c>
      <c r="D18" s="29" t="s">
        <v>31</v>
      </c>
      <c r="E18" s="31" t="s">
        <v>44</v>
      </c>
      <c r="F18" s="32" t="s">
        <v>33</v>
      </c>
      <c r="G18" s="33">
        <v>1</v>
      </c>
      <c r="H18" s="34">
        <v>0</v>
      </c>
      <c r="I18" s="34">
        <f>ROUND(G18*H18,P4)</f>
        <v>0</v>
      </c>
      <c r="J18" s="29"/>
      <c r="O18" s="35">
        <f>I18*0.21</f>
        <v>0</v>
      </c>
      <c r="P18">
        <v>3</v>
      </c>
    </row>
    <row r="19">
      <c r="A19" s="29" t="s">
        <v>34</v>
      </c>
      <c r="B19" s="36"/>
      <c r="C19" s="37"/>
      <c r="D19" s="37"/>
      <c r="E19" s="31" t="s">
        <v>45</v>
      </c>
      <c r="F19" s="37"/>
      <c r="G19" s="37"/>
      <c r="H19" s="37"/>
      <c r="I19" s="37"/>
      <c r="J19" s="38"/>
    </row>
    <row r="20">
      <c r="A20" s="29" t="s">
        <v>36</v>
      </c>
      <c r="B20" s="36"/>
      <c r="C20" s="37"/>
      <c r="D20" s="37"/>
      <c r="E20" s="39" t="s">
        <v>37</v>
      </c>
      <c r="F20" s="37"/>
      <c r="G20" s="37"/>
      <c r="H20" s="37"/>
      <c r="I20" s="37"/>
      <c r="J20" s="38"/>
    </row>
    <row r="21" ht="75">
      <c r="A21" s="29" t="s">
        <v>38</v>
      </c>
      <c r="B21" s="36"/>
      <c r="C21" s="37"/>
      <c r="D21" s="37"/>
      <c r="E21" s="31" t="s">
        <v>46</v>
      </c>
      <c r="F21" s="37"/>
      <c r="G21" s="37"/>
      <c r="H21" s="37"/>
      <c r="I21" s="37"/>
      <c r="J21" s="38"/>
    </row>
    <row r="22">
      <c r="A22" s="29" t="s">
        <v>29</v>
      </c>
      <c r="B22" s="29">
        <v>4</v>
      </c>
      <c r="C22" s="30" t="s">
        <v>47</v>
      </c>
      <c r="D22" s="29" t="s">
        <v>31</v>
      </c>
      <c r="E22" s="31" t="s">
        <v>48</v>
      </c>
      <c r="F22" s="32" t="s">
        <v>49</v>
      </c>
      <c r="G22" s="33">
        <v>60</v>
      </c>
      <c r="H22" s="34">
        <v>0</v>
      </c>
      <c r="I22" s="34">
        <f>ROUND(G22*H22,P4)</f>
        <v>0</v>
      </c>
      <c r="J22" s="29"/>
      <c r="O22" s="35">
        <f>I22*0.21</f>
        <v>0</v>
      </c>
      <c r="P22">
        <v>3</v>
      </c>
    </row>
    <row r="23" ht="75">
      <c r="A23" s="29" t="s">
        <v>34</v>
      </c>
      <c r="B23" s="36"/>
      <c r="C23" s="37"/>
      <c r="D23" s="37"/>
      <c r="E23" s="31" t="s">
        <v>50</v>
      </c>
      <c r="F23" s="37"/>
      <c r="G23" s="37"/>
      <c r="H23" s="37"/>
      <c r="I23" s="37"/>
      <c r="J23" s="38"/>
    </row>
    <row r="24">
      <c r="A24" s="29" t="s">
        <v>36</v>
      </c>
      <c r="B24" s="36"/>
      <c r="C24" s="37"/>
      <c r="D24" s="37"/>
      <c r="E24" s="39" t="s">
        <v>51</v>
      </c>
      <c r="F24" s="37"/>
      <c r="G24" s="37"/>
      <c r="H24" s="37"/>
      <c r="I24" s="37"/>
      <c r="J24" s="38"/>
    </row>
    <row r="25" ht="30">
      <c r="A25" s="29" t="s">
        <v>38</v>
      </c>
      <c r="B25" s="36"/>
      <c r="C25" s="37"/>
      <c r="D25" s="37"/>
      <c r="E25" s="31" t="s">
        <v>52</v>
      </c>
      <c r="F25" s="37"/>
      <c r="G25" s="37"/>
      <c r="H25" s="37"/>
      <c r="I25" s="37"/>
      <c r="J25" s="38"/>
    </row>
    <row r="26">
      <c r="A26" s="29" t="s">
        <v>29</v>
      </c>
      <c r="B26" s="29">
        <v>5</v>
      </c>
      <c r="C26" s="30" t="s">
        <v>53</v>
      </c>
      <c r="D26" s="29" t="s">
        <v>31</v>
      </c>
      <c r="E26" s="31" t="s">
        <v>54</v>
      </c>
      <c r="F26" s="32" t="s">
        <v>33</v>
      </c>
      <c r="G26" s="33">
        <v>1</v>
      </c>
      <c r="H26" s="34">
        <v>0</v>
      </c>
      <c r="I26" s="34">
        <f>ROUND(G26*H26,P4)</f>
        <v>0</v>
      </c>
      <c r="J26" s="29"/>
      <c r="O26" s="35">
        <f>I26*0.21</f>
        <v>0</v>
      </c>
      <c r="P26">
        <v>3</v>
      </c>
    </row>
    <row r="27" ht="45">
      <c r="A27" s="29" t="s">
        <v>34</v>
      </c>
      <c r="B27" s="36"/>
      <c r="C27" s="37"/>
      <c r="D27" s="37"/>
      <c r="E27" s="31" t="s">
        <v>55</v>
      </c>
      <c r="F27" s="37"/>
      <c r="G27" s="37"/>
      <c r="H27" s="37"/>
      <c r="I27" s="37"/>
      <c r="J27" s="38"/>
    </row>
    <row r="28">
      <c r="A28" s="29" t="s">
        <v>36</v>
      </c>
      <c r="B28" s="36"/>
      <c r="C28" s="37"/>
      <c r="D28" s="37"/>
      <c r="E28" s="39" t="s">
        <v>37</v>
      </c>
      <c r="F28" s="37"/>
      <c r="G28" s="37"/>
      <c r="H28" s="37"/>
      <c r="I28" s="37"/>
      <c r="J28" s="38"/>
    </row>
    <row r="29" ht="105">
      <c r="A29" s="29" t="s">
        <v>38</v>
      </c>
      <c r="B29" s="40"/>
      <c r="C29" s="41"/>
      <c r="D29" s="41"/>
      <c r="E29" s="31" t="s">
        <v>56</v>
      </c>
      <c r="F29" s="41"/>
      <c r="G29" s="41"/>
      <c r="H29" s="41"/>
      <c r="I29" s="41"/>
      <c r="J29"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57</v>
      </c>
      <c r="I3" s="16">
        <f>SUMIFS(I9:I45,A9:A45,"SD")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57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SUMIFS(I10:I45,A10:A45,"P")</f>
        <v>0</v>
      </c>
      <c r="J9" s="28"/>
    </row>
    <row r="10">
      <c r="A10" s="29" t="s">
        <v>29</v>
      </c>
      <c r="B10" s="29">
        <v>1</v>
      </c>
      <c r="C10" s="30" t="s">
        <v>58</v>
      </c>
      <c r="D10" s="29" t="s">
        <v>59</v>
      </c>
      <c r="E10" s="31" t="s">
        <v>60</v>
      </c>
      <c r="F10" s="32" t="s">
        <v>33</v>
      </c>
      <c r="G10" s="33">
        <v>1</v>
      </c>
      <c r="H10" s="34">
        <v>0</v>
      </c>
      <c r="I10" s="34">
        <f>ROUND(G10*H10,P4)</f>
        <v>0</v>
      </c>
      <c r="J10" s="29"/>
      <c r="O10" s="35">
        <f>I10*0.21</f>
        <v>0</v>
      </c>
      <c r="P10">
        <v>3</v>
      </c>
    </row>
    <row r="11">
      <c r="A11" s="29" t="s">
        <v>34</v>
      </c>
      <c r="B11" s="36"/>
      <c r="C11" s="37"/>
      <c r="D11" s="37"/>
      <c r="E11" s="43" t="s">
        <v>31</v>
      </c>
      <c r="F11" s="37"/>
      <c r="G11" s="37"/>
      <c r="H11" s="37"/>
      <c r="I11" s="37"/>
      <c r="J11" s="38"/>
    </row>
    <row r="12">
      <c r="A12" s="29" t="s">
        <v>36</v>
      </c>
      <c r="B12" s="36"/>
      <c r="C12" s="37"/>
      <c r="D12" s="37"/>
      <c r="E12" s="39" t="s">
        <v>37</v>
      </c>
      <c r="F12" s="37"/>
      <c r="G12" s="37"/>
      <c r="H12" s="37"/>
      <c r="I12" s="37"/>
      <c r="J12" s="38"/>
    </row>
    <row r="13">
      <c r="A13" s="29" t="s">
        <v>38</v>
      </c>
      <c r="B13" s="36"/>
      <c r="C13" s="37"/>
      <c r="D13" s="37"/>
      <c r="E13" s="43" t="s">
        <v>31</v>
      </c>
      <c r="F13" s="37"/>
      <c r="G13" s="37"/>
      <c r="H13" s="37"/>
      <c r="I13" s="37"/>
      <c r="J13" s="38"/>
    </row>
    <row r="14">
      <c r="A14" s="29" t="s">
        <v>29</v>
      </c>
      <c r="B14" s="29">
        <v>2</v>
      </c>
      <c r="C14" s="30" t="s">
        <v>61</v>
      </c>
      <c r="D14" s="29" t="s">
        <v>59</v>
      </c>
      <c r="E14" s="31" t="s">
        <v>62</v>
      </c>
      <c r="F14" s="32" t="s">
        <v>33</v>
      </c>
      <c r="G14" s="33">
        <v>1</v>
      </c>
      <c r="H14" s="34">
        <v>0</v>
      </c>
      <c r="I14" s="34">
        <f>ROUND(G14*H14,P4)</f>
        <v>0</v>
      </c>
      <c r="J14" s="29"/>
      <c r="O14" s="35">
        <f>I14*0.21</f>
        <v>0</v>
      </c>
      <c r="P14">
        <v>3</v>
      </c>
    </row>
    <row r="15">
      <c r="A15" s="29" t="s">
        <v>34</v>
      </c>
      <c r="B15" s="36"/>
      <c r="C15" s="37"/>
      <c r="D15" s="37"/>
      <c r="E15" s="43" t="s">
        <v>31</v>
      </c>
      <c r="F15" s="37"/>
      <c r="G15" s="37"/>
      <c r="H15" s="37"/>
      <c r="I15" s="37"/>
      <c r="J15" s="38"/>
    </row>
    <row r="16">
      <c r="A16" s="29" t="s">
        <v>36</v>
      </c>
      <c r="B16" s="36"/>
      <c r="C16" s="37"/>
      <c r="D16" s="37"/>
      <c r="E16" s="39" t="s">
        <v>37</v>
      </c>
      <c r="F16" s="37"/>
      <c r="G16" s="37"/>
      <c r="H16" s="37"/>
      <c r="I16" s="37"/>
      <c r="J16" s="38"/>
    </row>
    <row r="17">
      <c r="A17" s="29" t="s">
        <v>38</v>
      </c>
      <c r="B17" s="36"/>
      <c r="C17" s="37"/>
      <c r="D17" s="37"/>
      <c r="E17" s="43" t="s">
        <v>31</v>
      </c>
      <c r="F17" s="37"/>
      <c r="G17" s="37"/>
      <c r="H17" s="37"/>
      <c r="I17" s="37"/>
      <c r="J17" s="38"/>
    </row>
    <row r="18">
      <c r="A18" s="29" t="s">
        <v>29</v>
      </c>
      <c r="B18" s="29">
        <v>3</v>
      </c>
      <c r="C18" s="30" t="s">
        <v>63</v>
      </c>
      <c r="D18" s="29" t="s">
        <v>59</v>
      </c>
      <c r="E18" s="31" t="s">
        <v>64</v>
      </c>
      <c r="F18" s="32" t="s">
        <v>33</v>
      </c>
      <c r="G18" s="33">
        <v>1</v>
      </c>
      <c r="H18" s="34">
        <v>0</v>
      </c>
      <c r="I18" s="34">
        <f>ROUND(G18*H18,P4)</f>
        <v>0</v>
      </c>
      <c r="J18" s="29"/>
      <c r="O18" s="35">
        <f>I18*0.21</f>
        <v>0</v>
      </c>
      <c r="P18">
        <v>3</v>
      </c>
    </row>
    <row r="19">
      <c r="A19" s="29" t="s">
        <v>34</v>
      </c>
      <c r="B19" s="36"/>
      <c r="C19" s="37"/>
      <c r="D19" s="37"/>
      <c r="E19" s="43" t="s">
        <v>31</v>
      </c>
      <c r="F19" s="37"/>
      <c r="G19" s="37"/>
      <c r="H19" s="37"/>
      <c r="I19" s="37"/>
      <c r="J19" s="38"/>
    </row>
    <row r="20">
      <c r="A20" s="29" t="s">
        <v>36</v>
      </c>
      <c r="B20" s="36"/>
      <c r="C20" s="37"/>
      <c r="D20" s="37"/>
      <c r="E20" s="39" t="s">
        <v>37</v>
      </c>
      <c r="F20" s="37"/>
      <c r="G20" s="37"/>
      <c r="H20" s="37"/>
      <c r="I20" s="37"/>
      <c r="J20" s="38"/>
    </row>
    <row r="21">
      <c r="A21" s="29" t="s">
        <v>38</v>
      </c>
      <c r="B21" s="36"/>
      <c r="C21" s="37"/>
      <c r="D21" s="37"/>
      <c r="E21" s="43" t="s">
        <v>31</v>
      </c>
      <c r="F21" s="37"/>
      <c r="G21" s="37"/>
      <c r="H21" s="37"/>
      <c r="I21" s="37"/>
      <c r="J21" s="38"/>
    </row>
    <row r="22">
      <c r="A22" s="29" t="s">
        <v>29</v>
      </c>
      <c r="B22" s="29">
        <v>4</v>
      </c>
      <c r="C22" s="30" t="s">
        <v>65</v>
      </c>
      <c r="D22" s="29" t="s">
        <v>59</v>
      </c>
      <c r="E22" s="31" t="s">
        <v>66</v>
      </c>
      <c r="F22" s="32" t="s">
        <v>33</v>
      </c>
      <c r="G22" s="33">
        <v>1</v>
      </c>
      <c r="H22" s="34">
        <v>0</v>
      </c>
      <c r="I22" s="34">
        <f>ROUND(G22*H22,P4)</f>
        <v>0</v>
      </c>
      <c r="J22" s="29"/>
      <c r="O22" s="35">
        <f>I22*0.21</f>
        <v>0</v>
      </c>
      <c r="P22">
        <v>3</v>
      </c>
    </row>
    <row r="23">
      <c r="A23" s="29" t="s">
        <v>34</v>
      </c>
      <c r="B23" s="36"/>
      <c r="C23" s="37"/>
      <c r="D23" s="37"/>
      <c r="E23" s="43" t="s">
        <v>31</v>
      </c>
      <c r="F23" s="37"/>
      <c r="G23" s="37"/>
      <c r="H23" s="37"/>
      <c r="I23" s="37"/>
      <c r="J23" s="38"/>
    </row>
    <row r="24">
      <c r="A24" s="29" t="s">
        <v>36</v>
      </c>
      <c r="B24" s="36"/>
      <c r="C24" s="37"/>
      <c r="D24" s="37"/>
      <c r="E24" s="39" t="s">
        <v>37</v>
      </c>
      <c r="F24" s="37"/>
      <c r="G24" s="37"/>
      <c r="H24" s="37"/>
      <c r="I24" s="37"/>
      <c r="J24" s="38"/>
    </row>
    <row r="25">
      <c r="A25" s="29" t="s">
        <v>38</v>
      </c>
      <c r="B25" s="36"/>
      <c r="C25" s="37"/>
      <c r="D25" s="37"/>
      <c r="E25" s="43" t="s">
        <v>31</v>
      </c>
      <c r="F25" s="37"/>
      <c r="G25" s="37"/>
      <c r="H25" s="37"/>
      <c r="I25" s="37"/>
      <c r="J25" s="38"/>
    </row>
    <row r="26" ht="30">
      <c r="A26" s="29" t="s">
        <v>29</v>
      </c>
      <c r="B26" s="29">
        <v>5</v>
      </c>
      <c r="C26" s="30" t="s">
        <v>67</v>
      </c>
      <c r="D26" s="29" t="s">
        <v>59</v>
      </c>
      <c r="E26" s="31" t="s">
        <v>68</v>
      </c>
      <c r="F26" s="32" t="s">
        <v>33</v>
      </c>
      <c r="G26" s="33">
        <v>1</v>
      </c>
      <c r="H26" s="34">
        <v>0</v>
      </c>
      <c r="I26" s="34">
        <f>ROUND(G26*H26,P4)</f>
        <v>0</v>
      </c>
      <c r="J26" s="29"/>
      <c r="O26" s="35">
        <f>I26*0.21</f>
        <v>0</v>
      </c>
      <c r="P26">
        <v>3</v>
      </c>
    </row>
    <row r="27">
      <c r="A27" s="29" t="s">
        <v>34</v>
      </c>
      <c r="B27" s="36"/>
      <c r="C27" s="37"/>
      <c r="D27" s="37"/>
      <c r="E27" s="43" t="s">
        <v>31</v>
      </c>
      <c r="F27" s="37"/>
      <c r="G27" s="37"/>
      <c r="H27" s="37"/>
      <c r="I27" s="37"/>
      <c r="J27" s="38"/>
    </row>
    <row r="28">
      <c r="A28" s="29" t="s">
        <v>36</v>
      </c>
      <c r="B28" s="36"/>
      <c r="C28" s="37"/>
      <c r="D28" s="37"/>
      <c r="E28" s="39" t="s">
        <v>37</v>
      </c>
      <c r="F28" s="37"/>
      <c r="G28" s="37"/>
      <c r="H28" s="37"/>
      <c r="I28" s="37"/>
      <c r="J28" s="38"/>
    </row>
    <row r="29">
      <c r="A29" s="29" t="s">
        <v>38</v>
      </c>
      <c r="B29" s="36"/>
      <c r="C29" s="37"/>
      <c r="D29" s="37"/>
      <c r="E29" s="43" t="s">
        <v>31</v>
      </c>
      <c r="F29" s="37"/>
      <c r="G29" s="37"/>
      <c r="H29" s="37"/>
      <c r="I29" s="37"/>
      <c r="J29" s="38"/>
    </row>
    <row r="30">
      <c r="A30" s="29" t="s">
        <v>29</v>
      </c>
      <c r="B30" s="29">
        <v>6</v>
      </c>
      <c r="C30" s="30" t="s">
        <v>69</v>
      </c>
      <c r="D30" s="29" t="s">
        <v>59</v>
      </c>
      <c r="E30" s="31" t="s">
        <v>70</v>
      </c>
      <c r="F30" s="32" t="s">
        <v>33</v>
      </c>
      <c r="G30" s="33">
        <v>1</v>
      </c>
      <c r="H30" s="34">
        <v>0</v>
      </c>
      <c r="I30" s="34">
        <f>ROUND(G30*H30,P4)</f>
        <v>0</v>
      </c>
      <c r="J30" s="29"/>
      <c r="O30" s="35">
        <f>I30*0.21</f>
        <v>0</v>
      </c>
      <c r="P30">
        <v>3</v>
      </c>
    </row>
    <row r="31">
      <c r="A31" s="29" t="s">
        <v>34</v>
      </c>
      <c r="B31" s="36"/>
      <c r="C31" s="37"/>
      <c r="D31" s="37"/>
      <c r="E31" s="43" t="s">
        <v>31</v>
      </c>
      <c r="F31" s="37"/>
      <c r="G31" s="37"/>
      <c r="H31" s="37"/>
      <c r="I31" s="37"/>
      <c r="J31" s="38"/>
    </row>
    <row r="32">
      <c r="A32" s="29" t="s">
        <v>36</v>
      </c>
      <c r="B32" s="36"/>
      <c r="C32" s="37"/>
      <c r="D32" s="37"/>
      <c r="E32" s="39" t="s">
        <v>37</v>
      </c>
      <c r="F32" s="37"/>
      <c r="G32" s="37"/>
      <c r="H32" s="37"/>
      <c r="I32" s="37"/>
      <c r="J32" s="38"/>
    </row>
    <row r="33">
      <c r="A33" s="29" t="s">
        <v>38</v>
      </c>
      <c r="B33" s="36"/>
      <c r="C33" s="37"/>
      <c r="D33" s="37"/>
      <c r="E33" s="43" t="s">
        <v>31</v>
      </c>
      <c r="F33" s="37"/>
      <c r="G33" s="37"/>
      <c r="H33" s="37"/>
      <c r="I33" s="37"/>
      <c r="J33" s="38"/>
    </row>
    <row r="34">
      <c r="A34" s="29" t="s">
        <v>29</v>
      </c>
      <c r="B34" s="29">
        <v>7</v>
      </c>
      <c r="C34" s="30" t="s">
        <v>71</v>
      </c>
      <c r="D34" s="29" t="s">
        <v>59</v>
      </c>
      <c r="E34" s="31" t="s">
        <v>72</v>
      </c>
      <c r="F34" s="32" t="s">
        <v>33</v>
      </c>
      <c r="G34" s="33">
        <v>1</v>
      </c>
      <c r="H34" s="34">
        <v>0</v>
      </c>
      <c r="I34" s="34">
        <f>ROUND(G34*H34,P4)</f>
        <v>0</v>
      </c>
      <c r="J34" s="29"/>
      <c r="O34" s="35">
        <f>I34*0.21</f>
        <v>0</v>
      </c>
      <c r="P34">
        <v>3</v>
      </c>
    </row>
    <row r="35">
      <c r="A35" s="29" t="s">
        <v>34</v>
      </c>
      <c r="B35" s="36"/>
      <c r="C35" s="37"/>
      <c r="D35" s="37"/>
      <c r="E35" s="43" t="s">
        <v>31</v>
      </c>
      <c r="F35" s="37"/>
      <c r="G35" s="37"/>
      <c r="H35" s="37"/>
      <c r="I35" s="37"/>
      <c r="J35" s="38"/>
    </row>
    <row r="36">
      <c r="A36" s="29" t="s">
        <v>36</v>
      </c>
      <c r="B36" s="36"/>
      <c r="C36" s="37"/>
      <c r="D36" s="37"/>
      <c r="E36" s="39" t="s">
        <v>37</v>
      </c>
      <c r="F36" s="37"/>
      <c r="G36" s="37"/>
      <c r="H36" s="37"/>
      <c r="I36" s="37"/>
      <c r="J36" s="38"/>
    </row>
    <row r="37">
      <c r="A37" s="29" t="s">
        <v>38</v>
      </c>
      <c r="B37" s="36"/>
      <c r="C37" s="37"/>
      <c r="D37" s="37"/>
      <c r="E37" s="43" t="s">
        <v>31</v>
      </c>
      <c r="F37" s="37"/>
      <c r="G37" s="37"/>
      <c r="H37" s="37"/>
      <c r="I37" s="37"/>
      <c r="J37" s="38"/>
    </row>
    <row r="38">
      <c r="A38" s="29" t="s">
        <v>29</v>
      </c>
      <c r="B38" s="29">
        <v>8</v>
      </c>
      <c r="C38" s="30" t="s">
        <v>73</v>
      </c>
      <c r="D38" s="29" t="s">
        <v>59</v>
      </c>
      <c r="E38" s="31" t="s">
        <v>74</v>
      </c>
      <c r="F38" s="32" t="s">
        <v>33</v>
      </c>
      <c r="G38" s="33">
        <v>1</v>
      </c>
      <c r="H38" s="34">
        <v>0</v>
      </c>
      <c r="I38" s="34">
        <f>ROUND(G38*H38,P4)</f>
        <v>0</v>
      </c>
      <c r="J38" s="29"/>
      <c r="O38" s="35">
        <f>I38*0.21</f>
        <v>0</v>
      </c>
      <c r="P38">
        <v>3</v>
      </c>
    </row>
    <row r="39">
      <c r="A39" s="29" t="s">
        <v>34</v>
      </c>
      <c r="B39" s="36"/>
      <c r="C39" s="37"/>
      <c r="D39" s="37"/>
      <c r="E39" s="43" t="s">
        <v>31</v>
      </c>
      <c r="F39" s="37"/>
      <c r="G39" s="37"/>
      <c r="H39" s="37"/>
      <c r="I39" s="37"/>
      <c r="J39" s="38"/>
    </row>
    <row r="40">
      <c r="A40" s="29" t="s">
        <v>36</v>
      </c>
      <c r="B40" s="36"/>
      <c r="C40" s="37"/>
      <c r="D40" s="37"/>
      <c r="E40" s="39" t="s">
        <v>37</v>
      </c>
      <c r="F40" s="37"/>
      <c r="G40" s="37"/>
      <c r="H40" s="37"/>
      <c r="I40" s="37"/>
      <c r="J40" s="38"/>
    </row>
    <row r="41">
      <c r="A41" s="29" t="s">
        <v>38</v>
      </c>
      <c r="B41" s="36"/>
      <c r="C41" s="37"/>
      <c r="D41" s="37"/>
      <c r="E41" s="43" t="s">
        <v>31</v>
      </c>
      <c r="F41" s="37"/>
      <c r="G41" s="37"/>
      <c r="H41" s="37"/>
      <c r="I41" s="37"/>
      <c r="J41" s="38"/>
    </row>
    <row r="42">
      <c r="A42" s="29" t="s">
        <v>29</v>
      </c>
      <c r="B42" s="29">
        <v>9</v>
      </c>
      <c r="C42" s="30" t="s">
        <v>75</v>
      </c>
      <c r="D42" s="29" t="s">
        <v>59</v>
      </c>
      <c r="E42" s="31" t="s">
        <v>76</v>
      </c>
      <c r="F42" s="32" t="s">
        <v>33</v>
      </c>
      <c r="G42" s="33">
        <v>1</v>
      </c>
      <c r="H42" s="34">
        <v>0</v>
      </c>
      <c r="I42" s="34">
        <f>ROUND(G42*H42,P4)</f>
        <v>0</v>
      </c>
      <c r="J42" s="29"/>
      <c r="O42" s="35">
        <f>I42*0.21</f>
        <v>0</v>
      </c>
      <c r="P42">
        <v>3</v>
      </c>
    </row>
    <row r="43">
      <c r="A43" s="29" t="s">
        <v>34</v>
      </c>
      <c r="B43" s="36"/>
      <c r="C43" s="37"/>
      <c r="D43" s="37"/>
      <c r="E43" s="43" t="s">
        <v>31</v>
      </c>
      <c r="F43" s="37"/>
      <c r="G43" s="37"/>
      <c r="H43" s="37"/>
      <c r="I43" s="37"/>
      <c r="J43" s="38"/>
    </row>
    <row r="44">
      <c r="A44" s="29" t="s">
        <v>36</v>
      </c>
      <c r="B44" s="36"/>
      <c r="C44" s="37"/>
      <c r="D44" s="37"/>
      <c r="E44" s="39" t="s">
        <v>37</v>
      </c>
      <c r="F44" s="37"/>
      <c r="G44" s="37"/>
      <c r="H44" s="37"/>
      <c r="I44" s="37"/>
      <c r="J44" s="38"/>
    </row>
    <row r="45">
      <c r="A45" s="29" t="s">
        <v>38</v>
      </c>
      <c r="B45" s="40"/>
      <c r="C45" s="41"/>
      <c r="D45" s="41"/>
      <c r="E45" s="44" t="s">
        <v>31</v>
      </c>
      <c r="F45" s="41"/>
      <c r="G45" s="41"/>
      <c r="H45" s="41"/>
      <c r="I45" s="41"/>
      <c r="J45"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77</v>
      </c>
      <c r="I3" s="16">
        <f>SUMIFS(I8:I196,A8:A196,"SD")</f>
        <v>0</v>
      </c>
      <c r="J3" s="9"/>
      <c r="O3">
        <v>0</v>
      </c>
      <c r="P3">
        <v>2</v>
      </c>
    </row>
    <row r="4">
      <c r="A4" s="10" t="s">
        <v>8</v>
      </c>
      <c r="B4" s="11" t="s">
        <v>13</v>
      </c>
      <c r="C4" s="12" t="s">
        <v>77</v>
      </c>
      <c r="D4" s="13"/>
      <c r="E4" s="14" t="s">
        <v>78</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79</v>
      </c>
      <c r="D9" s="29" t="s">
        <v>31</v>
      </c>
      <c r="E9" s="31" t="s">
        <v>80</v>
      </c>
      <c r="F9" s="32" t="s">
        <v>81</v>
      </c>
      <c r="G9" s="33">
        <v>5048.2879999999996</v>
      </c>
      <c r="H9" s="34">
        <v>0</v>
      </c>
      <c r="I9" s="34">
        <f>ROUND(G9*H9,P4)</f>
        <v>0</v>
      </c>
      <c r="J9" s="29"/>
      <c r="O9" s="35">
        <f>I9*0.21</f>
        <v>0</v>
      </c>
      <c r="P9">
        <v>3</v>
      </c>
    </row>
    <row r="10">
      <c r="A10" s="29" t="s">
        <v>34</v>
      </c>
      <c r="B10" s="36"/>
      <c r="C10" s="37"/>
      <c r="D10" s="37"/>
      <c r="E10" s="31" t="s">
        <v>82</v>
      </c>
      <c r="F10" s="37"/>
      <c r="G10" s="37"/>
      <c r="H10" s="37"/>
      <c r="I10" s="37"/>
      <c r="J10" s="38"/>
    </row>
    <row r="11" ht="75">
      <c r="A11" s="29" t="s">
        <v>36</v>
      </c>
      <c r="B11" s="36"/>
      <c r="C11" s="37"/>
      <c r="D11" s="37"/>
      <c r="E11" s="39" t="s">
        <v>83</v>
      </c>
      <c r="F11" s="37"/>
      <c r="G11" s="37"/>
      <c r="H11" s="37"/>
      <c r="I11" s="37"/>
      <c r="J11" s="38"/>
    </row>
    <row r="12" ht="30">
      <c r="A12" s="29" t="s">
        <v>38</v>
      </c>
      <c r="B12" s="36"/>
      <c r="C12" s="37"/>
      <c r="D12" s="37"/>
      <c r="E12" s="31" t="s">
        <v>84</v>
      </c>
      <c r="F12" s="37"/>
      <c r="G12" s="37"/>
      <c r="H12" s="37"/>
      <c r="I12" s="37"/>
      <c r="J12" s="38"/>
    </row>
    <row r="13">
      <c r="A13" s="23" t="s">
        <v>26</v>
      </c>
      <c r="B13" s="24"/>
      <c r="C13" s="25" t="s">
        <v>85</v>
      </c>
      <c r="D13" s="26"/>
      <c r="E13" s="23" t="s">
        <v>86</v>
      </c>
      <c r="F13" s="26"/>
      <c r="G13" s="26"/>
      <c r="H13" s="26"/>
      <c r="I13" s="27">
        <f>SUMIFS(I14:I109,A14:A109,"P")</f>
        <v>0</v>
      </c>
      <c r="J13" s="28"/>
    </row>
    <row r="14">
      <c r="A14" s="29" t="s">
        <v>29</v>
      </c>
      <c r="B14" s="29">
        <v>2</v>
      </c>
      <c r="C14" s="30" t="s">
        <v>87</v>
      </c>
      <c r="D14" s="29" t="s">
        <v>31</v>
      </c>
      <c r="E14" s="31" t="s">
        <v>88</v>
      </c>
      <c r="F14" s="32" t="s">
        <v>89</v>
      </c>
      <c r="G14" s="33">
        <v>23</v>
      </c>
      <c r="H14" s="34">
        <v>0</v>
      </c>
      <c r="I14" s="34">
        <f>ROUND(G14*H14,P4)</f>
        <v>0</v>
      </c>
      <c r="J14" s="29"/>
      <c r="O14" s="35">
        <f>I14*0.21</f>
        <v>0</v>
      </c>
      <c r="P14">
        <v>3</v>
      </c>
    </row>
    <row r="15" ht="105">
      <c r="A15" s="29" t="s">
        <v>34</v>
      </c>
      <c r="B15" s="36"/>
      <c r="C15" s="37"/>
      <c r="D15" s="37"/>
      <c r="E15" s="31" t="s">
        <v>90</v>
      </c>
      <c r="F15" s="37"/>
      <c r="G15" s="37"/>
      <c r="H15" s="37"/>
      <c r="I15" s="37"/>
      <c r="J15" s="38"/>
    </row>
    <row r="16" ht="60">
      <c r="A16" s="29" t="s">
        <v>36</v>
      </c>
      <c r="B16" s="36"/>
      <c r="C16" s="37"/>
      <c r="D16" s="37"/>
      <c r="E16" s="39" t="s">
        <v>91</v>
      </c>
      <c r="F16" s="37"/>
      <c r="G16" s="37"/>
      <c r="H16" s="37"/>
      <c r="I16" s="37"/>
      <c r="J16" s="38"/>
    </row>
    <row r="17" ht="195">
      <c r="A17" s="29" t="s">
        <v>38</v>
      </c>
      <c r="B17" s="36"/>
      <c r="C17" s="37"/>
      <c r="D17" s="37"/>
      <c r="E17" s="31" t="s">
        <v>92</v>
      </c>
      <c r="F17" s="37"/>
      <c r="G17" s="37"/>
      <c r="H17" s="37"/>
      <c r="I17" s="37"/>
      <c r="J17" s="38"/>
    </row>
    <row r="18">
      <c r="A18" s="29" t="s">
        <v>29</v>
      </c>
      <c r="B18" s="29">
        <v>3</v>
      </c>
      <c r="C18" s="30" t="s">
        <v>93</v>
      </c>
      <c r="D18" s="29" t="s">
        <v>31</v>
      </c>
      <c r="E18" s="31" t="s">
        <v>94</v>
      </c>
      <c r="F18" s="32" t="s">
        <v>89</v>
      </c>
      <c r="G18" s="33">
        <v>2</v>
      </c>
      <c r="H18" s="34">
        <v>0</v>
      </c>
      <c r="I18" s="34">
        <f>ROUND(G18*H18,P4)</f>
        <v>0</v>
      </c>
      <c r="J18" s="29"/>
      <c r="O18" s="35">
        <f>I18*0.21</f>
        <v>0</v>
      </c>
      <c r="P18">
        <v>3</v>
      </c>
    </row>
    <row r="19" ht="105">
      <c r="A19" s="29" t="s">
        <v>34</v>
      </c>
      <c r="B19" s="36"/>
      <c r="C19" s="37"/>
      <c r="D19" s="37"/>
      <c r="E19" s="31" t="s">
        <v>90</v>
      </c>
      <c r="F19" s="37"/>
      <c r="G19" s="37"/>
      <c r="H19" s="37"/>
      <c r="I19" s="37"/>
      <c r="J19" s="38"/>
    </row>
    <row r="20" ht="60">
      <c r="A20" s="29" t="s">
        <v>36</v>
      </c>
      <c r="B20" s="36"/>
      <c r="C20" s="37"/>
      <c r="D20" s="37"/>
      <c r="E20" s="39" t="s">
        <v>95</v>
      </c>
      <c r="F20" s="37"/>
      <c r="G20" s="37"/>
      <c r="H20" s="37"/>
      <c r="I20" s="37"/>
      <c r="J20" s="38"/>
    </row>
    <row r="21" ht="225">
      <c r="A21" s="29" t="s">
        <v>38</v>
      </c>
      <c r="B21" s="36"/>
      <c r="C21" s="37"/>
      <c r="D21" s="37"/>
      <c r="E21" s="31" t="s">
        <v>96</v>
      </c>
      <c r="F21" s="37"/>
      <c r="G21" s="37"/>
      <c r="H21" s="37"/>
      <c r="I21" s="37"/>
      <c r="J21" s="38"/>
    </row>
    <row r="22">
      <c r="A22" s="29" t="s">
        <v>29</v>
      </c>
      <c r="B22" s="29">
        <v>4</v>
      </c>
      <c r="C22" s="30" t="s">
        <v>97</v>
      </c>
      <c r="D22" s="29" t="s">
        <v>31</v>
      </c>
      <c r="E22" s="31" t="s">
        <v>98</v>
      </c>
      <c r="F22" s="32" t="s">
        <v>89</v>
      </c>
      <c r="G22" s="33">
        <v>13</v>
      </c>
      <c r="H22" s="34">
        <v>0</v>
      </c>
      <c r="I22" s="34">
        <f>ROUND(G22*H22,P4)</f>
        <v>0</v>
      </c>
      <c r="J22" s="29"/>
      <c r="O22" s="35">
        <f>I22*0.21</f>
        <v>0</v>
      </c>
      <c r="P22">
        <v>3</v>
      </c>
    </row>
    <row r="23" ht="105">
      <c r="A23" s="29" t="s">
        <v>34</v>
      </c>
      <c r="B23" s="36"/>
      <c r="C23" s="37"/>
      <c r="D23" s="37"/>
      <c r="E23" s="31" t="s">
        <v>90</v>
      </c>
      <c r="F23" s="37"/>
      <c r="G23" s="37"/>
      <c r="H23" s="37"/>
      <c r="I23" s="37"/>
      <c r="J23" s="38"/>
    </row>
    <row r="24" ht="60">
      <c r="A24" s="29" t="s">
        <v>36</v>
      </c>
      <c r="B24" s="36"/>
      <c r="C24" s="37"/>
      <c r="D24" s="37"/>
      <c r="E24" s="39" t="s">
        <v>99</v>
      </c>
      <c r="F24" s="37"/>
      <c r="G24" s="37"/>
      <c r="H24" s="37"/>
      <c r="I24" s="37"/>
      <c r="J24" s="38"/>
    </row>
    <row r="25" ht="225">
      <c r="A25" s="29" t="s">
        <v>38</v>
      </c>
      <c r="B25" s="36"/>
      <c r="C25" s="37"/>
      <c r="D25" s="37"/>
      <c r="E25" s="31" t="s">
        <v>96</v>
      </c>
      <c r="F25" s="37"/>
      <c r="G25" s="37"/>
      <c r="H25" s="37"/>
      <c r="I25" s="37"/>
      <c r="J25" s="38"/>
    </row>
    <row r="26" ht="30">
      <c r="A26" s="29" t="s">
        <v>29</v>
      </c>
      <c r="B26" s="29">
        <v>5</v>
      </c>
      <c r="C26" s="30" t="s">
        <v>100</v>
      </c>
      <c r="D26" s="29" t="s">
        <v>31</v>
      </c>
      <c r="E26" s="31" t="s">
        <v>101</v>
      </c>
      <c r="F26" s="32" t="s">
        <v>102</v>
      </c>
      <c r="G26" s="33">
        <v>515.47500000000002</v>
      </c>
      <c r="H26" s="34">
        <v>0</v>
      </c>
      <c r="I26" s="34">
        <f>ROUND(G26*H26,P4)</f>
        <v>0</v>
      </c>
      <c r="J26" s="29"/>
      <c r="O26" s="35">
        <f>I26*0.21</f>
        <v>0</v>
      </c>
      <c r="P26">
        <v>3</v>
      </c>
    </row>
    <row r="27" ht="180">
      <c r="A27" s="29" t="s">
        <v>34</v>
      </c>
      <c r="B27" s="36"/>
      <c r="C27" s="37"/>
      <c r="D27" s="37"/>
      <c r="E27" s="31" t="s">
        <v>103</v>
      </c>
      <c r="F27" s="37"/>
      <c r="G27" s="37"/>
      <c r="H27" s="37"/>
      <c r="I27" s="37"/>
      <c r="J27" s="38"/>
    </row>
    <row r="28" ht="75">
      <c r="A28" s="29" t="s">
        <v>36</v>
      </c>
      <c r="B28" s="36"/>
      <c r="C28" s="37"/>
      <c r="D28" s="37"/>
      <c r="E28" s="39" t="s">
        <v>104</v>
      </c>
      <c r="F28" s="37"/>
      <c r="G28" s="37"/>
      <c r="H28" s="37"/>
      <c r="I28" s="37"/>
      <c r="J28" s="38"/>
    </row>
    <row r="29" ht="75">
      <c r="A29" s="29" t="s">
        <v>38</v>
      </c>
      <c r="B29" s="36"/>
      <c r="C29" s="37"/>
      <c r="D29" s="37"/>
      <c r="E29" s="31" t="s">
        <v>105</v>
      </c>
      <c r="F29" s="37"/>
      <c r="G29" s="37"/>
      <c r="H29" s="37"/>
      <c r="I29" s="37"/>
      <c r="J29" s="38"/>
    </row>
    <row r="30" ht="30">
      <c r="A30" s="29" t="s">
        <v>29</v>
      </c>
      <c r="B30" s="29">
        <v>6</v>
      </c>
      <c r="C30" s="30" t="s">
        <v>106</v>
      </c>
      <c r="D30" s="29" t="s">
        <v>31</v>
      </c>
      <c r="E30" s="31" t="s">
        <v>107</v>
      </c>
      <c r="F30" s="32" t="s">
        <v>102</v>
      </c>
      <c r="G30" s="33">
        <v>154.059</v>
      </c>
      <c r="H30" s="34">
        <v>0</v>
      </c>
      <c r="I30" s="34">
        <f>ROUND(G30*H30,P4)</f>
        <v>0</v>
      </c>
      <c r="J30" s="29"/>
      <c r="O30" s="35">
        <f>I30*0.21</f>
        <v>0</v>
      </c>
      <c r="P30">
        <v>3</v>
      </c>
    </row>
    <row r="31" ht="45">
      <c r="A31" s="29" t="s">
        <v>34</v>
      </c>
      <c r="B31" s="36"/>
      <c r="C31" s="37"/>
      <c r="D31" s="37"/>
      <c r="E31" s="31" t="s">
        <v>108</v>
      </c>
      <c r="F31" s="37"/>
      <c r="G31" s="37"/>
      <c r="H31" s="37"/>
      <c r="I31" s="37"/>
      <c r="J31" s="38"/>
    </row>
    <row r="32" ht="30">
      <c r="A32" s="29" t="s">
        <v>36</v>
      </c>
      <c r="B32" s="36"/>
      <c r="C32" s="37"/>
      <c r="D32" s="37"/>
      <c r="E32" s="39" t="s">
        <v>109</v>
      </c>
      <c r="F32" s="37"/>
      <c r="G32" s="37"/>
      <c r="H32" s="37"/>
      <c r="I32" s="37"/>
      <c r="J32" s="38"/>
    </row>
    <row r="33" ht="75">
      <c r="A33" s="29" t="s">
        <v>38</v>
      </c>
      <c r="B33" s="36"/>
      <c r="C33" s="37"/>
      <c r="D33" s="37"/>
      <c r="E33" s="31" t="s">
        <v>105</v>
      </c>
      <c r="F33" s="37"/>
      <c r="G33" s="37"/>
      <c r="H33" s="37"/>
      <c r="I33" s="37"/>
      <c r="J33" s="38"/>
    </row>
    <row r="34" ht="30">
      <c r="A34" s="29" t="s">
        <v>29</v>
      </c>
      <c r="B34" s="29">
        <v>7</v>
      </c>
      <c r="C34" s="30" t="s">
        <v>110</v>
      </c>
      <c r="D34" s="29" t="s">
        <v>31</v>
      </c>
      <c r="E34" s="31" t="s">
        <v>111</v>
      </c>
      <c r="F34" s="32" t="s">
        <v>102</v>
      </c>
      <c r="G34" s="33">
        <v>281.94099999999997</v>
      </c>
      <c r="H34" s="34">
        <v>0</v>
      </c>
      <c r="I34" s="34">
        <f>ROUND(G34*H34,P4)</f>
        <v>0</v>
      </c>
      <c r="J34" s="29"/>
      <c r="O34" s="35">
        <f>I34*0.21</f>
        <v>0</v>
      </c>
      <c r="P34">
        <v>3</v>
      </c>
    </row>
    <row r="35" ht="60">
      <c r="A35" s="29" t="s">
        <v>34</v>
      </c>
      <c r="B35" s="36"/>
      <c r="C35" s="37"/>
      <c r="D35" s="37"/>
      <c r="E35" s="31" t="s">
        <v>112</v>
      </c>
      <c r="F35" s="37"/>
      <c r="G35" s="37"/>
      <c r="H35" s="37"/>
      <c r="I35" s="37"/>
      <c r="J35" s="38"/>
    </row>
    <row r="36" ht="75">
      <c r="A36" s="29" t="s">
        <v>36</v>
      </c>
      <c r="B36" s="36"/>
      <c r="C36" s="37"/>
      <c r="D36" s="37"/>
      <c r="E36" s="39" t="s">
        <v>113</v>
      </c>
      <c r="F36" s="37"/>
      <c r="G36" s="37"/>
      <c r="H36" s="37"/>
      <c r="I36" s="37"/>
      <c r="J36" s="38"/>
    </row>
    <row r="37" ht="120">
      <c r="A37" s="29" t="s">
        <v>38</v>
      </c>
      <c r="B37" s="36"/>
      <c r="C37" s="37"/>
      <c r="D37" s="37"/>
      <c r="E37" s="31" t="s">
        <v>114</v>
      </c>
      <c r="F37" s="37"/>
      <c r="G37" s="37"/>
      <c r="H37" s="37"/>
      <c r="I37" s="37"/>
      <c r="J37" s="38"/>
    </row>
    <row r="38" ht="30">
      <c r="A38" s="29" t="s">
        <v>29</v>
      </c>
      <c r="B38" s="29">
        <v>8</v>
      </c>
      <c r="C38" s="30" t="s">
        <v>115</v>
      </c>
      <c r="D38" s="29" t="s">
        <v>31</v>
      </c>
      <c r="E38" s="31" t="s">
        <v>116</v>
      </c>
      <c r="F38" s="32" t="s">
        <v>117</v>
      </c>
      <c r="G38" s="33">
        <v>16070.637000000001</v>
      </c>
      <c r="H38" s="34">
        <v>0</v>
      </c>
      <c r="I38" s="34">
        <f>ROUND(G38*H38,P4)</f>
        <v>0</v>
      </c>
      <c r="J38" s="29"/>
      <c r="O38" s="35">
        <f>I38*0.21</f>
        <v>0</v>
      </c>
      <c r="P38">
        <v>3</v>
      </c>
    </row>
    <row r="39">
      <c r="A39" s="29" t="s">
        <v>34</v>
      </c>
      <c r="B39" s="36"/>
      <c r="C39" s="37"/>
      <c r="D39" s="37"/>
      <c r="E39" s="31" t="s">
        <v>118</v>
      </c>
      <c r="F39" s="37"/>
      <c r="G39" s="37"/>
      <c r="H39" s="37"/>
      <c r="I39" s="37"/>
      <c r="J39" s="38"/>
    </row>
    <row r="40">
      <c r="A40" s="29" t="s">
        <v>36</v>
      </c>
      <c r="B40" s="36"/>
      <c r="C40" s="37"/>
      <c r="D40" s="37"/>
      <c r="E40" s="39" t="s">
        <v>119</v>
      </c>
      <c r="F40" s="37"/>
      <c r="G40" s="37"/>
      <c r="H40" s="37"/>
      <c r="I40" s="37"/>
      <c r="J40" s="38"/>
    </row>
    <row r="41" ht="105">
      <c r="A41" s="29" t="s">
        <v>38</v>
      </c>
      <c r="B41" s="36"/>
      <c r="C41" s="37"/>
      <c r="D41" s="37"/>
      <c r="E41" s="31" t="s">
        <v>120</v>
      </c>
      <c r="F41" s="37"/>
      <c r="G41" s="37"/>
      <c r="H41" s="37"/>
      <c r="I41" s="37"/>
      <c r="J41" s="38"/>
    </row>
    <row r="42">
      <c r="A42" s="29" t="s">
        <v>29</v>
      </c>
      <c r="B42" s="29">
        <v>9</v>
      </c>
      <c r="C42" s="30" t="s">
        <v>121</v>
      </c>
      <c r="D42" s="29" t="s">
        <v>31</v>
      </c>
      <c r="E42" s="31" t="s">
        <v>122</v>
      </c>
      <c r="F42" s="32" t="s">
        <v>102</v>
      </c>
      <c r="G42" s="33">
        <v>1962</v>
      </c>
      <c r="H42" s="34">
        <v>0</v>
      </c>
      <c r="I42" s="34">
        <f>ROUND(G42*H42,P4)</f>
        <v>0</v>
      </c>
      <c r="J42" s="29"/>
      <c r="O42" s="35">
        <f>I42*0.21</f>
        <v>0</v>
      </c>
      <c r="P42">
        <v>3</v>
      </c>
    </row>
    <row r="43" ht="60">
      <c r="A43" s="29" t="s">
        <v>34</v>
      </c>
      <c r="B43" s="36"/>
      <c r="C43" s="37"/>
      <c r="D43" s="37"/>
      <c r="E43" s="31" t="s">
        <v>123</v>
      </c>
      <c r="F43" s="37"/>
      <c r="G43" s="37"/>
      <c r="H43" s="37"/>
      <c r="I43" s="37"/>
      <c r="J43" s="38"/>
    </row>
    <row r="44" ht="45">
      <c r="A44" s="29" t="s">
        <v>36</v>
      </c>
      <c r="B44" s="36"/>
      <c r="C44" s="37"/>
      <c r="D44" s="37"/>
      <c r="E44" s="39" t="s">
        <v>124</v>
      </c>
      <c r="F44" s="37"/>
      <c r="G44" s="37"/>
      <c r="H44" s="37"/>
      <c r="I44" s="37"/>
      <c r="J44" s="38"/>
    </row>
    <row r="45" ht="409.5">
      <c r="A45" s="29" t="s">
        <v>38</v>
      </c>
      <c r="B45" s="36"/>
      <c r="C45" s="37"/>
      <c r="D45" s="37"/>
      <c r="E45" s="31" t="s">
        <v>125</v>
      </c>
      <c r="F45" s="37"/>
      <c r="G45" s="37"/>
      <c r="H45" s="37"/>
      <c r="I45" s="37"/>
      <c r="J45" s="38"/>
    </row>
    <row r="46">
      <c r="A46" s="29" t="s">
        <v>29</v>
      </c>
      <c r="B46" s="29">
        <v>10</v>
      </c>
      <c r="C46" s="30" t="s">
        <v>126</v>
      </c>
      <c r="D46" s="29" t="s">
        <v>31</v>
      </c>
      <c r="E46" s="31" t="s">
        <v>127</v>
      </c>
      <c r="F46" s="32" t="s">
        <v>128</v>
      </c>
      <c r="G46" s="33">
        <v>58860</v>
      </c>
      <c r="H46" s="34">
        <v>0</v>
      </c>
      <c r="I46" s="34">
        <f>ROUND(G46*H46,P4)</f>
        <v>0</v>
      </c>
      <c r="J46" s="29"/>
      <c r="O46" s="35">
        <f>I46*0.21</f>
        <v>0</v>
      </c>
      <c r="P46">
        <v>3</v>
      </c>
    </row>
    <row r="47">
      <c r="A47" s="29" t="s">
        <v>34</v>
      </c>
      <c r="B47" s="36"/>
      <c r="C47" s="37"/>
      <c r="D47" s="37"/>
      <c r="E47" s="31" t="s">
        <v>129</v>
      </c>
      <c r="F47" s="37"/>
      <c r="G47" s="37"/>
      <c r="H47" s="37"/>
      <c r="I47" s="37"/>
      <c r="J47" s="38"/>
    </row>
    <row r="48">
      <c r="A48" s="29" t="s">
        <v>36</v>
      </c>
      <c r="B48" s="36"/>
      <c r="C48" s="37"/>
      <c r="D48" s="37"/>
      <c r="E48" s="39" t="s">
        <v>130</v>
      </c>
      <c r="F48" s="37"/>
      <c r="G48" s="37"/>
      <c r="H48" s="37"/>
      <c r="I48" s="37"/>
      <c r="J48" s="38"/>
    </row>
    <row r="49" ht="105">
      <c r="A49" s="29" t="s">
        <v>38</v>
      </c>
      <c r="B49" s="36"/>
      <c r="C49" s="37"/>
      <c r="D49" s="37"/>
      <c r="E49" s="31" t="s">
        <v>131</v>
      </c>
      <c r="F49" s="37"/>
      <c r="G49" s="37"/>
      <c r="H49" s="37"/>
      <c r="I49" s="37"/>
      <c r="J49" s="38"/>
    </row>
    <row r="50">
      <c r="A50" s="29" t="s">
        <v>29</v>
      </c>
      <c r="B50" s="29">
        <v>11</v>
      </c>
      <c r="C50" s="30" t="s">
        <v>132</v>
      </c>
      <c r="D50" s="29" t="s">
        <v>31</v>
      </c>
      <c r="E50" s="31" t="s">
        <v>133</v>
      </c>
      <c r="F50" s="32" t="s">
        <v>102</v>
      </c>
      <c r="G50" s="33">
        <v>163.5</v>
      </c>
      <c r="H50" s="34">
        <v>0</v>
      </c>
      <c r="I50" s="34">
        <f>ROUND(G50*H50,P4)</f>
        <v>0</v>
      </c>
      <c r="J50" s="29"/>
      <c r="O50" s="35">
        <f>I50*0.21</f>
        <v>0</v>
      </c>
      <c r="P50">
        <v>3</v>
      </c>
    </row>
    <row r="51" ht="30">
      <c r="A51" s="29" t="s">
        <v>34</v>
      </c>
      <c r="B51" s="36"/>
      <c r="C51" s="37"/>
      <c r="D51" s="37"/>
      <c r="E51" s="31" t="s">
        <v>134</v>
      </c>
      <c r="F51" s="37"/>
      <c r="G51" s="37"/>
      <c r="H51" s="37"/>
      <c r="I51" s="37"/>
      <c r="J51" s="38"/>
    </row>
    <row r="52">
      <c r="A52" s="29" t="s">
        <v>36</v>
      </c>
      <c r="B52" s="36"/>
      <c r="C52" s="37"/>
      <c r="D52" s="37"/>
      <c r="E52" s="39" t="s">
        <v>135</v>
      </c>
      <c r="F52" s="37"/>
      <c r="G52" s="37"/>
      <c r="H52" s="37"/>
      <c r="I52" s="37"/>
      <c r="J52" s="38"/>
    </row>
    <row r="53" ht="120">
      <c r="A53" s="29" t="s">
        <v>38</v>
      </c>
      <c r="B53" s="36"/>
      <c r="C53" s="37"/>
      <c r="D53" s="37"/>
      <c r="E53" s="31" t="s">
        <v>136</v>
      </c>
      <c r="F53" s="37"/>
      <c r="G53" s="37"/>
      <c r="H53" s="37"/>
      <c r="I53" s="37"/>
      <c r="J53" s="38"/>
    </row>
    <row r="54">
      <c r="A54" s="29" t="s">
        <v>29</v>
      </c>
      <c r="B54" s="29">
        <v>12</v>
      </c>
      <c r="C54" s="30" t="s">
        <v>137</v>
      </c>
      <c r="D54" s="29" t="s">
        <v>31</v>
      </c>
      <c r="E54" s="31" t="s">
        <v>138</v>
      </c>
      <c r="F54" s="32" t="s">
        <v>102</v>
      </c>
      <c r="G54" s="33">
        <v>654</v>
      </c>
      <c r="H54" s="34">
        <v>0</v>
      </c>
      <c r="I54" s="34">
        <f>ROUND(G54*H54,P4)</f>
        <v>0</v>
      </c>
      <c r="J54" s="29"/>
      <c r="O54" s="35">
        <f>I54*0.21</f>
        <v>0</v>
      </c>
      <c r="P54">
        <v>3</v>
      </c>
    </row>
    <row r="55" ht="90">
      <c r="A55" s="29" t="s">
        <v>34</v>
      </c>
      <c r="B55" s="36"/>
      <c r="C55" s="37"/>
      <c r="D55" s="37"/>
      <c r="E55" s="31" t="s">
        <v>139</v>
      </c>
      <c r="F55" s="37"/>
      <c r="G55" s="37"/>
      <c r="H55" s="37"/>
      <c r="I55" s="37"/>
      <c r="J55" s="38"/>
    </row>
    <row r="56" ht="45">
      <c r="A56" s="29" t="s">
        <v>36</v>
      </c>
      <c r="B56" s="36"/>
      <c r="C56" s="37"/>
      <c r="D56" s="37"/>
      <c r="E56" s="39" t="s">
        <v>140</v>
      </c>
      <c r="F56" s="37"/>
      <c r="G56" s="37"/>
      <c r="H56" s="37"/>
      <c r="I56" s="37"/>
      <c r="J56" s="38"/>
    </row>
    <row r="57" ht="120">
      <c r="A57" s="29" t="s">
        <v>38</v>
      </c>
      <c r="B57" s="36"/>
      <c r="C57" s="37"/>
      <c r="D57" s="37"/>
      <c r="E57" s="31" t="s">
        <v>136</v>
      </c>
      <c r="F57" s="37"/>
      <c r="G57" s="37"/>
      <c r="H57" s="37"/>
      <c r="I57" s="37"/>
      <c r="J57" s="38"/>
    </row>
    <row r="58">
      <c r="A58" s="29" t="s">
        <v>29</v>
      </c>
      <c r="B58" s="29">
        <v>13</v>
      </c>
      <c r="C58" s="30" t="s">
        <v>141</v>
      </c>
      <c r="D58" s="29" t="s">
        <v>85</v>
      </c>
      <c r="E58" s="31" t="s">
        <v>142</v>
      </c>
      <c r="F58" s="32" t="s">
        <v>102</v>
      </c>
      <c r="G58" s="33">
        <v>1962</v>
      </c>
      <c r="H58" s="34">
        <v>0</v>
      </c>
      <c r="I58" s="34">
        <f>ROUND(G58*H58,P4)</f>
        <v>0</v>
      </c>
      <c r="J58" s="29"/>
      <c r="O58" s="35">
        <f>I58*0.21</f>
        <v>0</v>
      </c>
      <c r="P58">
        <v>3</v>
      </c>
    </row>
    <row r="59" ht="30">
      <c r="A59" s="29" t="s">
        <v>34</v>
      </c>
      <c r="B59" s="36"/>
      <c r="C59" s="37"/>
      <c r="D59" s="37"/>
      <c r="E59" s="31" t="s">
        <v>143</v>
      </c>
      <c r="F59" s="37"/>
      <c r="G59" s="37"/>
      <c r="H59" s="37"/>
      <c r="I59" s="37"/>
      <c r="J59" s="38"/>
    </row>
    <row r="60">
      <c r="A60" s="29" t="s">
        <v>36</v>
      </c>
      <c r="B60" s="36"/>
      <c r="C60" s="37"/>
      <c r="D60" s="37"/>
      <c r="E60" s="39" t="s">
        <v>144</v>
      </c>
      <c r="F60" s="37"/>
      <c r="G60" s="37"/>
      <c r="H60" s="37"/>
      <c r="I60" s="37"/>
      <c r="J60" s="38"/>
    </row>
    <row r="61" ht="270">
      <c r="A61" s="29" t="s">
        <v>38</v>
      </c>
      <c r="B61" s="36"/>
      <c r="C61" s="37"/>
      <c r="D61" s="37"/>
      <c r="E61" s="31" t="s">
        <v>145</v>
      </c>
      <c r="F61" s="37"/>
      <c r="G61" s="37"/>
      <c r="H61" s="37"/>
      <c r="I61" s="37"/>
      <c r="J61" s="38"/>
    </row>
    <row r="62">
      <c r="A62" s="29" t="s">
        <v>29</v>
      </c>
      <c r="B62" s="29">
        <v>14</v>
      </c>
      <c r="C62" s="30" t="s">
        <v>141</v>
      </c>
      <c r="D62" s="29" t="s">
        <v>146</v>
      </c>
      <c r="E62" s="31" t="s">
        <v>142</v>
      </c>
      <c r="F62" s="32" t="s">
        <v>102</v>
      </c>
      <c r="G62" s="33">
        <v>523.20000000000005</v>
      </c>
      <c r="H62" s="34">
        <v>0</v>
      </c>
      <c r="I62" s="34">
        <f>ROUND(G62*H62,P4)</f>
        <v>0</v>
      </c>
      <c r="J62" s="29"/>
      <c r="O62" s="35">
        <f>I62*0.21</f>
        <v>0</v>
      </c>
      <c r="P62">
        <v>3</v>
      </c>
    </row>
    <row r="63" ht="45">
      <c r="A63" s="29" t="s">
        <v>34</v>
      </c>
      <c r="B63" s="36"/>
      <c r="C63" s="37"/>
      <c r="D63" s="37"/>
      <c r="E63" s="31" t="s">
        <v>147</v>
      </c>
      <c r="F63" s="37"/>
      <c r="G63" s="37"/>
      <c r="H63" s="37"/>
      <c r="I63" s="37"/>
      <c r="J63" s="38"/>
    </row>
    <row r="64">
      <c r="A64" s="29" t="s">
        <v>36</v>
      </c>
      <c r="B64" s="36"/>
      <c r="C64" s="37"/>
      <c r="D64" s="37"/>
      <c r="E64" s="39" t="s">
        <v>148</v>
      </c>
      <c r="F64" s="37"/>
      <c r="G64" s="37"/>
      <c r="H64" s="37"/>
      <c r="I64" s="37"/>
      <c r="J64" s="38"/>
    </row>
    <row r="65" ht="270">
      <c r="A65" s="29" t="s">
        <v>38</v>
      </c>
      <c r="B65" s="36"/>
      <c r="C65" s="37"/>
      <c r="D65" s="37"/>
      <c r="E65" s="31" t="s">
        <v>145</v>
      </c>
      <c r="F65" s="37"/>
      <c r="G65" s="37"/>
      <c r="H65" s="37"/>
      <c r="I65" s="37"/>
      <c r="J65" s="38"/>
    </row>
    <row r="66">
      <c r="A66" s="29" t="s">
        <v>29</v>
      </c>
      <c r="B66" s="29">
        <v>15</v>
      </c>
      <c r="C66" s="30" t="s">
        <v>149</v>
      </c>
      <c r="D66" s="29" t="s">
        <v>31</v>
      </c>
      <c r="E66" s="31" t="s">
        <v>150</v>
      </c>
      <c r="F66" s="32" t="s">
        <v>102</v>
      </c>
      <c r="G66" s="33">
        <v>218</v>
      </c>
      <c r="H66" s="34">
        <v>0</v>
      </c>
      <c r="I66" s="34">
        <f>ROUND(G66*H66,P4)</f>
        <v>0</v>
      </c>
      <c r="J66" s="29"/>
      <c r="O66" s="35">
        <f>I66*0.21</f>
        <v>0</v>
      </c>
      <c r="P66">
        <v>3</v>
      </c>
    </row>
    <row r="67">
      <c r="A67" s="29" t="s">
        <v>34</v>
      </c>
      <c r="B67" s="36"/>
      <c r="C67" s="37"/>
      <c r="D67" s="37"/>
      <c r="E67" s="31" t="s">
        <v>151</v>
      </c>
      <c r="F67" s="37"/>
      <c r="G67" s="37"/>
      <c r="H67" s="37"/>
      <c r="I67" s="37"/>
      <c r="J67" s="38"/>
    </row>
    <row r="68">
      <c r="A68" s="29" t="s">
        <v>36</v>
      </c>
      <c r="B68" s="36"/>
      <c r="C68" s="37"/>
      <c r="D68" s="37"/>
      <c r="E68" s="39" t="s">
        <v>152</v>
      </c>
      <c r="F68" s="37"/>
      <c r="G68" s="37"/>
      <c r="H68" s="37"/>
      <c r="I68" s="37"/>
      <c r="J68" s="38"/>
    </row>
    <row r="69" ht="345">
      <c r="A69" s="29" t="s">
        <v>38</v>
      </c>
      <c r="B69" s="36"/>
      <c r="C69" s="37"/>
      <c r="D69" s="37"/>
      <c r="E69" s="31" t="s">
        <v>153</v>
      </c>
      <c r="F69" s="37"/>
      <c r="G69" s="37"/>
      <c r="H69" s="37"/>
      <c r="I69" s="37"/>
      <c r="J69" s="38"/>
    </row>
    <row r="70">
      <c r="A70" s="29" t="s">
        <v>29</v>
      </c>
      <c r="B70" s="29">
        <v>16</v>
      </c>
      <c r="C70" s="30" t="s">
        <v>154</v>
      </c>
      <c r="D70" s="29" t="s">
        <v>31</v>
      </c>
      <c r="E70" s="31" t="s">
        <v>155</v>
      </c>
      <c r="F70" s="32" t="s">
        <v>156</v>
      </c>
      <c r="G70" s="33">
        <v>156</v>
      </c>
      <c r="H70" s="34">
        <v>0</v>
      </c>
      <c r="I70" s="34">
        <f>ROUND(G70*H70,P4)</f>
        <v>0</v>
      </c>
      <c r="J70" s="29"/>
      <c r="O70" s="35">
        <f>I70*0.21</f>
        <v>0</v>
      </c>
      <c r="P70">
        <v>3</v>
      </c>
    </row>
    <row r="71" ht="75">
      <c r="A71" s="29" t="s">
        <v>34</v>
      </c>
      <c r="B71" s="36"/>
      <c r="C71" s="37"/>
      <c r="D71" s="37"/>
      <c r="E71" s="31" t="s">
        <v>157</v>
      </c>
      <c r="F71" s="37"/>
      <c r="G71" s="37"/>
      <c r="H71" s="37"/>
      <c r="I71" s="37"/>
      <c r="J71" s="38"/>
    </row>
    <row r="72">
      <c r="A72" s="29" t="s">
        <v>36</v>
      </c>
      <c r="B72" s="36"/>
      <c r="C72" s="37"/>
      <c r="D72" s="37"/>
      <c r="E72" s="39" t="s">
        <v>158</v>
      </c>
      <c r="F72" s="37"/>
      <c r="G72" s="37"/>
      <c r="H72" s="37"/>
      <c r="I72" s="37"/>
      <c r="J72" s="38"/>
    </row>
    <row r="73" ht="75">
      <c r="A73" s="29" t="s">
        <v>38</v>
      </c>
      <c r="B73" s="36"/>
      <c r="C73" s="37"/>
      <c r="D73" s="37"/>
      <c r="E73" s="31" t="s">
        <v>159</v>
      </c>
      <c r="F73" s="37"/>
      <c r="G73" s="37"/>
      <c r="H73" s="37"/>
      <c r="I73" s="37"/>
      <c r="J73" s="38"/>
    </row>
    <row r="74">
      <c r="A74" s="29" t="s">
        <v>29</v>
      </c>
      <c r="B74" s="29">
        <v>17</v>
      </c>
      <c r="C74" s="30" t="s">
        <v>160</v>
      </c>
      <c r="D74" s="29" t="s">
        <v>31</v>
      </c>
      <c r="E74" s="31" t="s">
        <v>161</v>
      </c>
      <c r="F74" s="32" t="s">
        <v>156</v>
      </c>
      <c r="G74" s="33">
        <v>4905</v>
      </c>
      <c r="H74" s="34">
        <v>0</v>
      </c>
      <c r="I74" s="34">
        <f>ROUND(G74*H74,P4)</f>
        <v>0</v>
      </c>
      <c r="J74" s="29"/>
      <c r="O74" s="35">
        <f>I74*0.21</f>
        <v>0</v>
      </c>
      <c r="P74">
        <v>3</v>
      </c>
    </row>
    <row r="75">
      <c r="A75" s="29" t="s">
        <v>34</v>
      </c>
      <c r="B75" s="36"/>
      <c r="C75" s="37"/>
      <c r="D75" s="37"/>
      <c r="E75" s="31" t="s">
        <v>162</v>
      </c>
      <c r="F75" s="37"/>
      <c r="G75" s="37"/>
      <c r="H75" s="37"/>
      <c r="I75" s="37"/>
      <c r="J75" s="38"/>
    </row>
    <row r="76">
      <c r="A76" s="29" t="s">
        <v>36</v>
      </c>
      <c r="B76" s="36"/>
      <c r="C76" s="37"/>
      <c r="D76" s="37"/>
      <c r="E76" s="39" t="s">
        <v>163</v>
      </c>
      <c r="F76" s="37"/>
      <c r="G76" s="37"/>
      <c r="H76" s="37"/>
      <c r="I76" s="37"/>
      <c r="J76" s="38"/>
    </row>
    <row r="77" ht="75">
      <c r="A77" s="29" t="s">
        <v>38</v>
      </c>
      <c r="B77" s="36"/>
      <c r="C77" s="37"/>
      <c r="D77" s="37"/>
      <c r="E77" s="31" t="s">
        <v>164</v>
      </c>
      <c r="F77" s="37"/>
      <c r="G77" s="37"/>
      <c r="H77" s="37"/>
      <c r="I77" s="37"/>
      <c r="J77" s="38"/>
    </row>
    <row r="78">
      <c r="A78" s="29" t="s">
        <v>29</v>
      </c>
      <c r="B78" s="29">
        <v>18</v>
      </c>
      <c r="C78" s="30" t="s">
        <v>165</v>
      </c>
      <c r="D78" s="29" t="s">
        <v>31</v>
      </c>
      <c r="E78" s="31" t="s">
        <v>166</v>
      </c>
      <c r="F78" s="32" t="s">
        <v>156</v>
      </c>
      <c r="G78" s="33">
        <v>5107.4799999999996</v>
      </c>
      <c r="H78" s="34">
        <v>0</v>
      </c>
      <c r="I78" s="34">
        <f>ROUND(G78*H78,P4)</f>
        <v>0</v>
      </c>
      <c r="J78" s="29"/>
      <c r="O78" s="35">
        <f>I78*0.21</f>
        <v>0</v>
      </c>
      <c r="P78">
        <v>3</v>
      </c>
    </row>
    <row r="79">
      <c r="A79" s="29" t="s">
        <v>34</v>
      </c>
      <c r="B79" s="36"/>
      <c r="C79" s="37"/>
      <c r="D79" s="37"/>
      <c r="E79" s="31" t="s">
        <v>167</v>
      </c>
      <c r="F79" s="37"/>
      <c r="G79" s="37"/>
      <c r="H79" s="37"/>
      <c r="I79" s="37"/>
      <c r="J79" s="38"/>
    </row>
    <row r="80">
      <c r="A80" s="29" t="s">
        <v>36</v>
      </c>
      <c r="B80" s="36"/>
      <c r="C80" s="37"/>
      <c r="D80" s="37"/>
      <c r="E80" s="39" t="s">
        <v>168</v>
      </c>
      <c r="F80" s="37"/>
      <c r="G80" s="37"/>
      <c r="H80" s="37"/>
      <c r="I80" s="37"/>
      <c r="J80" s="38"/>
    </row>
    <row r="81" ht="75">
      <c r="A81" s="29" t="s">
        <v>38</v>
      </c>
      <c r="B81" s="36"/>
      <c r="C81" s="37"/>
      <c r="D81" s="37"/>
      <c r="E81" s="31" t="s">
        <v>169</v>
      </c>
      <c r="F81" s="37"/>
      <c r="G81" s="37"/>
      <c r="H81" s="37"/>
      <c r="I81" s="37"/>
      <c r="J81" s="38"/>
    </row>
    <row r="82">
      <c r="A82" s="29" t="s">
        <v>29</v>
      </c>
      <c r="B82" s="29">
        <v>19</v>
      </c>
      <c r="C82" s="30" t="s">
        <v>170</v>
      </c>
      <c r="D82" s="29" t="s">
        <v>31</v>
      </c>
      <c r="E82" s="31" t="s">
        <v>171</v>
      </c>
      <c r="F82" s="32" t="s">
        <v>156</v>
      </c>
      <c r="G82" s="33">
        <v>10214.959999999999</v>
      </c>
      <c r="H82" s="34">
        <v>0</v>
      </c>
      <c r="I82" s="34">
        <f>ROUND(G82*H82,P4)</f>
        <v>0</v>
      </c>
      <c r="J82" s="29"/>
      <c r="O82" s="35">
        <f>I82*0.21</f>
        <v>0</v>
      </c>
      <c r="P82">
        <v>3</v>
      </c>
    </row>
    <row r="83">
      <c r="A83" s="29" t="s">
        <v>34</v>
      </c>
      <c r="B83" s="36"/>
      <c r="C83" s="37"/>
      <c r="D83" s="37"/>
      <c r="E83" s="43" t="s">
        <v>31</v>
      </c>
      <c r="F83" s="37"/>
      <c r="G83" s="37"/>
      <c r="H83" s="37"/>
      <c r="I83" s="37"/>
      <c r="J83" s="38"/>
    </row>
    <row r="84" ht="30">
      <c r="A84" s="29" t="s">
        <v>36</v>
      </c>
      <c r="B84" s="36"/>
      <c r="C84" s="37"/>
      <c r="D84" s="37"/>
      <c r="E84" s="39" t="s">
        <v>172</v>
      </c>
      <c r="F84" s="37"/>
      <c r="G84" s="37"/>
      <c r="H84" s="37"/>
      <c r="I84" s="37"/>
      <c r="J84" s="38"/>
    </row>
    <row r="85" ht="90">
      <c r="A85" s="29" t="s">
        <v>38</v>
      </c>
      <c r="B85" s="36"/>
      <c r="C85" s="37"/>
      <c r="D85" s="37"/>
      <c r="E85" s="31" t="s">
        <v>173</v>
      </c>
      <c r="F85" s="37"/>
      <c r="G85" s="37"/>
      <c r="H85" s="37"/>
      <c r="I85" s="37"/>
      <c r="J85" s="38"/>
    </row>
    <row r="86">
      <c r="A86" s="29" t="s">
        <v>29</v>
      </c>
      <c r="B86" s="29">
        <v>20</v>
      </c>
      <c r="C86" s="30" t="s">
        <v>174</v>
      </c>
      <c r="D86" s="29" t="s">
        <v>31</v>
      </c>
      <c r="E86" s="31" t="s">
        <v>175</v>
      </c>
      <c r="F86" s="32" t="s">
        <v>156</v>
      </c>
      <c r="G86" s="33">
        <v>75</v>
      </c>
      <c r="H86" s="34">
        <v>0</v>
      </c>
      <c r="I86" s="34">
        <f>ROUND(G86*H86,P4)</f>
        <v>0</v>
      </c>
      <c r="J86" s="29"/>
      <c r="O86" s="35">
        <f>I86*0.21</f>
        <v>0</v>
      </c>
      <c r="P86">
        <v>3</v>
      </c>
    </row>
    <row r="87" ht="30">
      <c r="A87" s="29" t="s">
        <v>34</v>
      </c>
      <c r="B87" s="36"/>
      <c r="C87" s="37"/>
      <c r="D87" s="37"/>
      <c r="E87" s="31" t="s">
        <v>176</v>
      </c>
      <c r="F87" s="37"/>
      <c r="G87" s="37"/>
      <c r="H87" s="37"/>
      <c r="I87" s="37"/>
      <c r="J87" s="38"/>
    </row>
    <row r="88">
      <c r="A88" s="29" t="s">
        <v>36</v>
      </c>
      <c r="B88" s="36"/>
      <c r="C88" s="37"/>
      <c r="D88" s="37"/>
      <c r="E88" s="39" t="s">
        <v>177</v>
      </c>
      <c r="F88" s="37"/>
      <c r="G88" s="37"/>
      <c r="H88" s="37"/>
      <c r="I88" s="37"/>
      <c r="J88" s="38"/>
    </row>
    <row r="89" ht="105">
      <c r="A89" s="29" t="s">
        <v>38</v>
      </c>
      <c r="B89" s="36"/>
      <c r="C89" s="37"/>
      <c r="D89" s="37"/>
      <c r="E89" s="31" t="s">
        <v>178</v>
      </c>
      <c r="F89" s="37"/>
      <c r="G89" s="37"/>
      <c r="H89" s="37"/>
      <c r="I89" s="37"/>
      <c r="J89" s="38"/>
    </row>
    <row r="90">
      <c r="A90" s="29" t="s">
        <v>29</v>
      </c>
      <c r="B90" s="29">
        <v>21</v>
      </c>
      <c r="C90" s="30" t="s">
        <v>179</v>
      </c>
      <c r="D90" s="29" t="s">
        <v>31</v>
      </c>
      <c r="E90" s="31" t="s">
        <v>180</v>
      </c>
      <c r="F90" s="32" t="s">
        <v>89</v>
      </c>
      <c r="G90" s="33">
        <v>75</v>
      </c>
      <c r="H90" s="34">
        <v>0</v>
      </c>
      <c r="I90" s="34">
        <f>ROUND(G90*H90,P4)</f>
        <v>0</v>
      </c>
      <c r="J90" s="29"/>
      <c r="O90" s="35">
        <f>I90*0.21</f>
        <v>0</v>
      </c>
      <c r="P90">
        <v>3</v>
      </c>
    </row>
    <row r="91">
      <c r="A91" s="29" t="s">
        <v>34</v>
      </c>
      <c r="B91" s="36"/>
      <c r="C91" s="37"/>
      <c r="D91" s="37"/>
      <c r="E91" s="31" t="s">
        <v>181</v>
      </c>
      <c r="F91" s="37"/>
      <c r="G91" s="37"/>
      <c r="H91" s="37"/>
      <c r="I91" s="37"/>
      <c r="J91" s="38"/>
    </row>
    <row r="92">
      <c r="A92" s="29" t="s">
        <v>36</v>
      </c>
      <c r="B92" s="36"/>
      <c r="C92" s="37"/>
      <c r="D92" s="37"/>
      <c r="E92" s="39" t="s">
        <v>182</v>
      </c>
      <c r="F92" s="37"/>
      <c r="G92" s="37"/>
      <c r="H92" s="37"/>
      <c r="I92" s="37"/>
      <c r="J92" s="38"/>
    </row>
    <row r="93" ht="90">
      <c r="A93" s="29" t="s">
        <v>38</v>
      </c>
      <c r="B93" s="36"/>
      <c r="C93" s="37"/>
      <c r="D93" s="37"/>
      <c r="E93" s="31" t="s">
        <v>183</v>
      </c>
      <c r="F93" s="37"/>
      <c r="G93" s="37"/>
      <c r="H93" s="37"/>
      <c r="I93" s="37"/>
      <c r="J93" s="38"/>
    </row>
    <row r="94">
      <c r="A94" s="29" t="s">
        <v>29</v>
      </c>
      <c r="B94" s="29">
        <v>22</v>
      </c>
      <c r="C94" s="30" t="s">
        <v>184</v>
      </c>
      <c r="D94" s="29" t="s">
        <v>31</v>
      </c>
      <c r="E94" s="31" t="s">
        <v>185</v>
      </c>
      <c r="F94" s="32" t="s">
        <v>89</v>
      </c>
      <c r="G94" s="33">
        <v>33</v>
      </c>
      <c r="H94" s="34">
        <v>0</v>
      </c>
      <c r="I94" s="34">
        <f>ROUND(G94*H94,P4)</f>
        <v>0</v>
      </c>
      <c r="J94" s="29"/>
      <c r="O94" s="35">
        <f>I94*0.21</f>
        <v>0</v>
      </c>
      <c r="P94">
        <v>3</v>
      </c>
    </row>
    <row r="95" ht="105">
      <c r="A95" s="29" t="s">
        <v>34</v>
      </c>
      <c r="B95" s="36"/>
      <c r="C95" s="37"/>
      <c r="D95" s="37"/>
      <c r="E95" s="31" t="s">
        <v>186</v>
      </c>
      <c r="F95" s="37"/>
      <c r="G95" s="37"/>
      <c r="H95" s="37"/>
      <c r="I95" s="37"/>
      <c r="J95" s="38"/>
    </row>
    <row r="96" ht="60">
      <c r="A96" s="29" t="s">
        <v>36</v>
      </c>
      <c r="B96" s="36"/>
      <c r="C96" s="37"/>
      <c r="D96" s="37"/>
      <c r="E96" s="39" t="s">
        <v>187</v>
      </c>
      <c r="F96" s="37"/>
      <c r="G96" s="37"/>
      <c r="H96" s="37"/>
      <c r="I96" s="37"/>
      <c r="J96" s="38"/>
    </row>
    <row r="97" ht="135">
      <c r="A97" s="29" t="s">
        <v>38</v>
      </c>
      <c r="B97" s="36"/>
      <c r="C97" s="37"/>
      <c r="D97" s="37"/>
      <c r="E97" s="31" t="s">
        <v>188</v>
      </c>
      <c r="F97" s="37"/>
      <c r="G97" s="37"/>
      <c r="H97" s="37"/>
      <c r="I97" s="37"/>
      <c r="J97" s="38"/>
    </row>
    <row r="98">
      <c r="A98" s="29" t="s">
        <v>29</v>
      </c>
      <c r="B98" s="29">
        <v>23</v>
      </c>
      <c r="C98" s="30" t="s">
        <v>189</v>
      </c>
      <c r="D98" s="29" t="s">
        <v>31</v>
      </c>
      <c r="E98" s="31" t="s">
        <v>190</v>
      </c>
      <c r="F98" s="32" t="s">
        <v>89</v>
      </c>
      <c r="G98" s="33">
        <v>2</v>
      </c>
      <c r="H98" s="34">
        <v>0</v>
      </c>
      <c r="I98" s="34">
        <f>ROUND(G98*H98,P4)</f>
        <v>0</v>
      </c>
      <c r="J98" s="29"/>
      <c r="O98" s="35">
        <f>I98*0.21</f>
        <v>0</v>
      </c>
      <c r="P98">
        <v>3</v>
      </c>
    </row>
    <row r="99" ht="105">
      <c r="A99" s="29" t="s">
        <v>34</v>
      </c>
      <c r="B99" s="36"/>
      <c r="C99" s="37"/>
      <c r="D99" s="37"/>
      <c r="E99" s="31" t="s">
        <v>186</v>
      </c>
      <c r="F99" s="37"/>
      <c r="G99" s="37"/>
      <c r="H99" s="37"/>
      <c r="I99" s="37"/>
      <c r="J99" s="38"/>
    </row>
    <row r="100" ht="60">
      <c r="A100" s="29" t="s">
        <v>36</v>
      </c>
      <c r="B100" s="36"/>
      <c r="C100" s="37"/>
      <c r="D100" s="37"/>
      <c r="E100" s="39" t="s">
        <v>191</v>
      </c>
      <c r="F100" s="37"/>
      <c r="G100" s="37"/>
      <c r="H100" s="37"/>
      <c r="I100" s="37"/>
      <c r="J100" s="38"/>
    </row>
    <row r="101" ht="135">
      <c r="A101" s="29" t="s">
        <v>38</v>
      </c>
      <c r="B101" s="36"/>
      <c r="C101" s="37"/>
      <c r="D101" s="37"/>
      <c r="E101" s="31" t="s">
        <v>188</v>
      </c>
      <c r="F101" s="37"/>
      <c r="G101" s="37"/>
      <c r="H101" s="37"/>
      <c r="I101" s="37"/>
      <c r="J101" s="38"/>
    </row>
    <row r="102" ht="30">
      <c r="A102" s="29" t="s">
        <v>29</v>
      </c>
      <c r="B102" s="29">
        <v>24</v>
      </c>
      <c r="C102" s="30" t="s">
        <v>192</v>
      </c>
      <c r="D102" s="29" t="s">
        <v>31</v>
      </c>
      <c r="E102" s="31" t="s">
        <v>193</v>
      </c>
      <c r="F102" s="32" t="s">
        <v>89</v>
      </c>
      <c r="G102" s="33">
        <v>75</v>
      </c>
      <c r="H102" s="34">
        <v>0</v>
      </c>
      <c r="I102" s="34">
        <f>ROUND(G102*H102,P4)</f>
        <v>0</v>
      </c>
      <c r="J102" s="29"/>
      <c r="O102" s="35">
        <f>I102*0.21</f>
        <v>0</v>
      </c>
      <c r="P102">
        <v>3</v>
      </c>
    </row>
    <row r="103" ht="30">
      <c r="A103" s="29" t="s">
        <v>34</v>
      </c>
      <c r="B103" s="36"/>
      <c r="C103" s="37"/>
      <c r="D103" s="37"/>
      <c r="E103" s="31" t="s">
        <v>194</v>
      </c>
      <c r="F103" s="37"/>
      <c r="G103" s="37"/>
      <c r="H103" s="37"/>
      <c r="I103" s="37"/>
      <c r="J103" s="38"/>
    </row>
    <row r="104" ht="60">
      <c r="A104" s="29" t="s">
        <v>36</v>
      </c>
      <c r="B104" s="36"/>
      <c r="C104" s="37"/>
      <c r="D104" s="37"/>
      <c r="E104" s="39" t="s">
        <v>195</v>
      </c>
      <c r="F104" s="37"/>
      <c r="G104" s="37"/>
      <c r="H104" s="37"/>
      <c r="I104" s="37"/>
      <c r="J104" s="38"/>
    </row>
    <row r="105" ht="210">
      <c r="A105" s="29" t="s">
        <v>38</v>
      </c>
      <c r="B105" s="36"/>
      <c r="C105" s="37"/>
      <c r="D105" s="37"/>
      <c r="E105" s="31" t="s">
        <v>196</v>
      </c>
      <c r="F105" s="37"/>
      <c r="G105" s="37"/>
      <c r="H105" s="37"/>
      <c r="I105" s="37"/>
      <c r="J105" s="38"/>
    </row>
    <row r="106">
      <c r="A106" s="29" t="s">
        <v>29</v>
      </c>
      <c r="B106" s="29">
        <v>25</v>
      </c>
      <c r="C106" s="30" t="s">
        <v>197</v>
      </c>
      <c r="D106" s="29" t="s">
        <v>31</v>
      </c>
      <c r="E106" s="31" t="s">
        <v>198</v>
      </c>
      <c r="F106" s="32" t="s">
        <v>102</v>
      </c>
      <c r="G106" s="33">
        <v>9</v>
      </c>
      <c r="H106" s="34">
        <v>0</v>
      </c>
      <c r="I106" s="34">
        <f>ROUND(G106*H106,P4)</f>
        <v>0</v>
      </c>
      <c r="J106" s="29"/>
      <c r="O106" s="35">
        <f>I106*0.21</f>
        <v>0</v>
      </c>
      <c r="P106">
        <v>3</v>
      </c>
    </row>
    <row r="107">
      <c r="A107" s="29" t="s">
        <v>34</v>
      </c>
      <c r="B107" s="36"/>
      <c r="C107" s="37"/>
      <c r="D107" s="37"/>
      <c r="E107" s="43" t="s">
        <v>31</v>
      </c>
      <c r="F107" s="37"/>
      <c r="G107" s="37"/>
      <c r="H107" s="37"/>
      <c r="I107" s="37"/>
      <c r="J107" s="38"/>
    </row>
    <row r="108" ht="45">
      <c r="A108" s="29" t="s">
        <v>36</v>
      </c>
      <c r="B108" s="36"/>
      <c r="C108" s="37"/>
      <c r="D108" s="37"/>
      <c r="E108" s="39" t="s">
        <v>199</v>
      </c>
      <c r="F108" s="37"/>
      <c r="G108" s="37"/>
      <c r="H108" s="37"/>
      <c r="I108" s="37"/>
      <c r="J108" s="38"/>
    </row>
    <row r="109" ht="90">
      <c r="A109" s="29" t="s">
        <v>38</v>
      </c>
      <c r="B109" s="36"/>
      <c r="C109" s="37"/>
      <c r="D109" s="37"/>
      <c r="E109" s="31" t="s">
        <v>200</v>
      </c>
      <c r="F109" s="37"/>
      <c r="G109" s="37"/>
      <c r="H109" s="37"/>
      <c r="I109" s="37"/>
      <c r="J109" s="38"/>
    </row>
    <row r="110">
      <c r="A110" s="23" t="s">
        <v>26</v>
      </c>
      <c r="B110" s="24"/>
      <c r="C110" s="25" t="s">
        <v>146</v>
      </c>
      <c r="D110" s="26"/>
      <c r="E110" s="23" t="s">
        <v>201</v>
      </c>
      <c r="F110" s="26"/>
      <c r="G110" s="26"/>
      <c r="H110" s="26"/>
      <c r="I110" s="27">
        <f>SUMIFS(I111:I118,A111:A118,"P")</f>
        <v>0</v>
      </c>
      <c r="J110" s="28"/>
    </row>
    <row r="111">
      <c r="A111" s="29" t="s">
        <v>29</v>
      </c>
      <c r="B111" s="29">
        <v>27</v>
      </c>
      <c r="C111" s="30" t="s">
        <v>202</v>
      </c>
      <c r="D111" s="29" t="s">
        <v>31</v>
      </c>
      <c r="E111" s="31" t="s">
        <v>203</v>
      </c>
      <c r="F111" s="32" t="s">
        <v>102</v>
      </c>
      <c r="G111" s="33">
        <v>1962</v>
      </c>
      <c r="H111" s="34">
        <v>0</v>
      </c>
      <c r="I111" s="34">
        <f>ROUND(G111*H111,P4)</f>
        <v>0</v>
      </c>
      <c r="J111" s="29"/>
      <c r="O111" s="35">
        <f>I111*0.21</f>
        <v>0</v>
      </c>
      <c r="P111">
        <v>3</v>
      </c>
    </row>
    <row r="112" ht="30">
      <c r="A112" s="29" t="s">
        <v>34</v>
      </c>
      <c r="B112" s="36"/>
      <c r="C112" s="37"/>
      <c r="D112" s="37"/>
      <c r="E112" s="31" t="s">
        <v>204</v>
      </c>
      <c r="F112" s="37"/>
      <c r="G112" s="37"/>
      <c r="H112" s="37"/>
      <c r="I112" s="37"/>
      <c r="J112" s="38"/>
    </row>
    <row r="113" ht="45">
      <c r="A113" s="29" t="s">
        <v>36</v>
      </c>
      <c r="B113" s="36"/>
      <c r="C113" s="37"/>
      <c r="D113" s="37"/>
      <c r="E113" s="39" t="s">
        <v>205</v>
      </c>
      <c r="F113" s="37"/>
      <c r="G113" s="37"/>
      <c r="H113" s="37"/>
      <c r="I113" s="37"/>
      <c r="J113" s="38"/>
    </row>
    <row r="114" ht="105">
      <c r="A114" s="29" t="s">
        <v>38</v>
      </c>
      <c r="B114" s="36"/>
      <c r="C114" s="37"/>
      <c r="D114" s="37"/>
      <c r="E114" s="31" t="s">
        <v>206</v>
      </c>
      <c r="F114" s="37"/>
      <c r="G114" s="37"/>
      <c r="H114" s="37"/>
      <c r="I114" s="37"/>
      <c r="J114" s="38"/>
    </row>
    <row r="115">
      <c r="A115" s="29" t="s">
        <v>29</v>
      </c>
      <c r="B115" s="29">
        <v>28</v>
      </c>
      <c r="C115" s="30" t="s">
        <v>207</v>
      </c>
      <c r="D115" s="29" t="s">
        <v>31</v>
      </c>
      <c r="E115" s="31" t="s">
        <v>208</v>
      </c>
      <c r="F115" s="32" t="s">
        <v>156</v>
      </c>
      <c r="G115" s="33">
        <v>11554</v>
      </c>
      <c r="H115" s="34">
        <v>0</v>
      </c>
      <c r="I115" s="34">
        <f>ROUND(G115*H115,P4)</f>
        <v>0</v>
      </c>
      <c r="J115" s="29"/>
      <c r="O115" s="35">
        <f>I115*0.21</f>
        <v>0</v>
      </c>
      <c r="P115">
        <v>3</v>
      </c>
    </row>
    <row r="116" ht="30">
      <c r="A116" s="29" t="s">
        <v>34</v>
      </c>
      <c r="B116" s="36"/>
      <c r="C116" s="37"/>
      <c r="D116" s="37"/>
      <c r="E116" s="31" t="s">
        <v>209</v>
      </c>
      <c r="F116" s="37"/>
      <c r="G116" s="37"/>
      <c r="H116" s="37"/>
      <c r="I116" s="37"/>
      <c r="J116" s="38"/>
    </row>
    <row r="117">
      <c r="A117" s="29" t="s">
        <v>36</v>
      </c>
      <c r="B117" s="36"/>
      <c r="C117" s="37"/>
      <c r="D117" s="37"/>
      <c r="E117" s="39" t="s">
        <v>210</v>
      </c>
      <c r="F117" s="37"/>
      <c r="G117" s="37"/>
      <c r="H117" s="37"/>
      <c r="I117" s="37"/>
      <c r="J117" s="38"/>
    </row>
    <row r="118" ht="120">
      <c r="A118" s="29" t="s">
        <v>38</v>
      </c>
      <c r="B118" s="36"/>
      <c r="C118" s="37"/>
      <c r="D118" s="37"/>
      <c r="E118" s="31" t="s">
        <v>211</v>
      </c>
      <c r="F118" s="37"/>
      <c r="G118" s="37"/>
      <c r="H118" s="37"/>
      <c r="I118" s="37"/>
      <c r="J118" s="38"/>
    </row>
    <row r="119">
      <c r="A119" s="23" t="s">
        <v>26</v>
      </c>
      <c r="B119" s="24"/>
      <c r="C119" s="25" t="s">
        <v>212</v>
      </c>
      <c r="D119" s="26"/>
      <c r="E119" s="23" t="s">
        <v>213</v>
      </c>
      <c r="F119" s="26"/>
      <c r="G119" s="26"/>
      <c r="H119" s="26"/>
      <c r="I119" s="27">
        <f>SUMIFS(I120:I159,A120:A159,"P")</f>
        <v>0</v>
      </c>
      <c r="J119" s="28"/>
    </row>
    <row r="120">
      <c r="A120" s="29" t="s">
        <v>29</v>
      </c>
      <c r="B120" s="29">
        <v>29</v>
      </c>
      <c r="C120" s="30" t="s">
        <v>214</v>
      </c>
      <c r="D120" s="29" t="s">
        <v>31</v>
      </c>
      <c r="E120" s="31" t="s">
        <v>215</v>
      </c>
      <c r="F120" s="32" t="s">
        <v>156</v>
      </c>
      <c r="G120" s="33">
        <v>4905</v>
      </c>
      <c r="H120" s="34">
        <v>0</v>
      </c>
      <c r="I120" s="34">
        <f>ROUND(G120*H120,P4)</f>
        <v>0</v>
      </c>
      <c r="J120" s="29"/>
      <c r="O120" s="35">
        <f>I120*0.21</f>
        <v>0</v>
      </c>
      <c r="P120">
        <v>3</v>
      </c>
    </row>
    <row r="121" ht="45">
      <c r="A121" s="29" t="s">
        <v>34</v>
      </c>
      <c r="B121" s="36"/>
      <c r="C121" s="37"/>
      <c r="D121" s="37"/>
      <c r="E121" s="31" t="s">
        <v>216</v>
      </c>
      <c r="F121" s="37"/>
      <c r="G121" s="37"/>
      <c r="H121" s="37"/>
      <c r="I121" s="37"/>
      <c r="J121" s="38"/>
    </row>
    <row r="122" ht="30">
      <c r="A122" s="29" t="s">
        <v>36</v>
      </c>
      <c r="B122" s="36"/>
      <c r="C122" s="37"/>
      <c r="D122" s="37"/>
      <c r="E122" s="39" t="s">
        <v>217</v>
      </c>
      <c r="F122" s="37"/>
      <c r="G122" s="37"/>
      <c r="H122" s="37"/>
      <c r="I122" s="37"/>
      <c r="J122" s="38"/>
    </row>
    <row r="123" ht="90">
      <c r="A123" s="29" t="s">
        <v>38</v>
      </c>
      <c r="B123" s="36"/>
      <c r="C123" s="37"/>
      <c r="D123" s="37"/>
      <c r="E123" s="31" t="s">
        <v>218</v>
      </c>
      <c r="F123" s="37"/>
      <c r="G123" s="37"/>
      <c r="H123" s="37"/>
      <c r="I123" s="37"/>
      <c r="J123" s="38"/>
    </row>
    <row r="124">
      <c r="A124" s="29" t="s">
        <v>29</v>
      </c>
      <c r="B124" s="29">
        <v>30</v>
      </c>
      <c r="C124" s="30" t="s">
        <v>219</v>
      </c>
      <c r="D124" s="29" t="s">
        <v>31</v>
      </c>
      <c r="E124" s="31" t="s">
        <v>220</v>
      </c>
      <c r="F124" s="32" t="s">
        <v>102</v>
      </c>
      <c r="G124" s="33">
        <v>4.9279999999999999</v>
      </c>
      <c r="H124" s="34">
        <v>0</v>
      </c>
      <c r="I124" s="34">
        <f>ROUND(G124*H124,P4)</f>
        <v>0</v>
      </c>
      <c r="J124" s="29"/>
      <c r="O124" s="35">
        <f>I124*0.21</f>
        <v>0</v>
      </c>
      <c r="P124">
        <v>3</v>
      </c>
    </row>
    <row r="125" ht="30">
      <c r="A125" s="29" t="s">
        <v>34</v>
      </c>
      <c r="B125" s="36"/>
      <c r="C125" s="37"/>
      <c r="D125" s="37"/>
      <c r="E125" s="31" t="s">
        <v>221</v>
      </c>
      <c r="F125" s="37"/>
      <c r="G125" s="37"/>
      <c r="H125" s="37"/>
      <c r="I125" s="37"/>
      <c r="J125" s="38"/>
    </row>
    <row r="126" ht="45">
      <c r="A126" s="29" t="s">
        <v>36</v>
      </c>
      <c r="B126" s="36"/>
      <c r="C126" s="37"/>
      <c r="D126" s="37"/>
      <c r="E126" s="39" t="s">
        <v>222</v>
      </c>
      <c r="F126" s="37"/>
      <c r="G126" s="37"/>
      <c r="H126" s="37"/>
      <c r="I126" s="37"/>
      <c r="J126" s="38"/>
    </row>
    <row r="127" ht="120">
      <c r="A127" s="29" t="s">
        <v>38</v>
      </c>
      <c r="B127" s="36"/>
      <c r="C127" s="37"/>
      <c r="D127" s="37"/>
      <c r="E127" s="31" t="s">
        <v>223</v>
      </c>
      <c r="F127" s="37"/>
      <c r="G127" s="37"/>
      <c r="H127" s="37"/>
      <c r="I127" s="37"/>
      <c r="J127" s="38"/>
    </row>
    <row r="128">
      <c r="A128" s="29" t="s">
        <v>29</v>
      </c>
      <c r="B128" s="29">
        <v>33</v>
      </c>
      <c r="C128" s="30" t="s">
        <v>224</v>
      </c>
      <c r="D128" s="29" t="s">
        <v>31</v>
      </c>
      <c r="E128" s="31" t="s">
        <v>225</v>
      </c>
      <c r="F128" s="32" t="s">
        <v>102</v>
      </c>
      <c r="G128" s="33">
        <v>1053.2139999999999</v>
      </c>
      <c r="H128" s="34">
        <v>0</v>
      </c>
      <c r="I128" s="34">
        <f>ROUND(G128*H128,P4)</f>
        <v>0</v>
      </c>
      <c r="J128" s="29"/>
      <c r="O128" s="35">
        <f>I128*0.21</f>
        <v>0</v>
      </c>
      <c r="P128">
        <v>3</v>
      </c>
    </row>
    <row r="129" ht="105">
      <c r="A129" s="29" t="s">
        <v>34</v>
      </c>
      <c r="B129" s="36"/>
      <c r="C129" s="37"/>
      <c r="D129" s="37"/>
      <c r="E129" s="31" t="s">
        <v>226</v>
      </c>
      <c r="F129" s="37"/>
      <c r="G129" s="37"/>
      <c r="H129" s="37"/>
      <c r="I129" s="37"/>
      <c r="J129" s="38"/>
    </row>
    <row r="130" ht="45">
      <c r="A130" s="29" t="s">
        <v>36</v>
      </c>
      <c r="B130" s="36"/>
      <c r="C130" s="37"/>
      <c r="D130" s="37"/>
      <c r="E130" s="39" t="s">
        <v>227</v>
      </c>
      <c r="F130" s="37"/>
      <c r="G130" s="37"/>
      <c r="H130" s="37"/>
      <c r="I130" s="37"/>
      <c r="J130" s="38"/>
    </row>
    <row r="131" ht="90">
      <c r="A131" s="29" t="s">
        <v>38</v>
      </c>
      <c r="B131" s="36"/>
      <c r="C131" s="37"/>
      <c r="D131" s="37"/>
      <c r="E131" s="31" t="s">
        <v>228</v>
      </c>
      <c r="F131" s="37"/>
      <c r="G131" s="37"/>
      <c r="H131" s="37"/>
      <c r="I131" s="37"/>
      <c r="J131" s="38"/>
    </row>
    <row r="132">
      <c r="A132" s="29" t="s">
        <v>29</v>
      </c>
      <c r="B132" s="29">
        <v>34</v>
      </c>
      <c r="C132" s="30" t="s">
        <v>229</v>
      </c>
      <c r="D132" s="29" t="s">
        <v>31</v>
      </c>
      <c r="E132" s="31" t="s">
        <v>230</v>
      </c>
      <c r="F132" s="32" t="s">
        <v>102</v>
      </c>
      <c r="G132" s="33">
        <v>243.30000000000001</v>
      </c>
      <c r="H132" s="34">
        <v>0</v>
      </c>
      <c r="I132" s="34">
        <f>ROUND(G132*H132,P4)</f>
        <v>0</v>
      </c>
      <c r="J132" s="29"/>
      <c r="O132" s="35">
        <f>I132*0.21</f>
        <v>0</v>
      </c>
      <c r="P132">
        <v>3</v>
      </c>
    </row>
    <row r="133">
      <c r="A133" s="29" t="s">
        <v>34</v>
      </c>
      <c r="B133" s="36"/>
      <c r="C133" s="37"/>
      <c r="D133" s="37"/>
      <c r="E133" s="31" t="s">
        <v>231</v>
      </c>
      <c r="F133" s="37"/>
      <c r="G133" s="37"/>
      <c r="H133" s="37"/>
      <c r="I133" s="37"/>
      <c r="J133" s="38"/>
    </row>
    <row r="134" ht="30">
      <c r="A134" s="29" t="s">
        <v>36</v>
      </c>
      <c r="B134" s="36"/>
      <c r="C134" s="37"/>
      <c r="D134" s="37"/>
      <c r="E134" s="39" t="s">
        <v>232</v>
      </c>
      <c r="F134" s="37"/>
      <c r="G134" s="37"/>
      <c r="H134" s="37"/>
      <c r="I134" s="37"/>
      <c r="J134" s="38"/>
    </row>
    <row r="135" ht="120">
      <c r="A135" s="29" t="s">
        <v>38</v>
      </c>
      <c r="B135" s="36"/>
      <c r="C135" s="37"/>
      <c r="D135" s="37"/>
      <c r="E135" s="31" t="s">
        <v>233</v>
      </c>
      <c r="F135" s="37"/>
      <c r="G135" s="37"/>
      <c r="H135" s="37"/>
      <c r="I135" s="37"/>
      <c r="J135" s="38"/>
    </row>
    <row r="136">
      <c r="A136" s="29" t="s">
        <v>29</v>
      </c>
      <c r="B136" s="29">
        <v>35</v>
      </c>
      <c r="C136" s="30" t="s">
        <v>234</v>
      </c>
      <c r="D136" s="29" t="s">
        <v>31</v>
      </c>
      <c r="E136" s="31" t="s">
        <v>235</v>
      </c>
      <c r="F136" s="32" t="s">
        <v>156</v>
      </c>
      <c r="G136" s="33">
        <v>6521.2740000000003</v>
      </c>
      <c r="H136" s="34">
        <v>0</v>
      </c>
      <c r="I136" s="34">
        <f>ROUND(G136*H136,P4)</f>
        <v>0</v>
      </c>
      <c r="J136" s="29"/>
      <c r="O136" s="35">
        <f>I136*0.21</f>
        <v>0</v>
      </c>
      <c r="P136">
        <v>3</v>
      </c>
    </row>
    <row r="137" ht="45">
      <c r="A137" s="29" t="s">
        <v>34</v>
      </c>
      <c r="B137" s="36"/>
      <c r="C137" s="37"/>
      <c r="D137" s="37"/>
      <c r="E137" s="31" t="s">
        <v>236</v>
      </c>
      <c r="F137" s="37"/>
      <c r="G137" s="37"/>
      <c r="H137" s="37"/>
      <c r="I137" s="37"/>
      <c r="J137" s="38"/>
    </row>
    <row r="138" ht="30">
      <c r="A138" s="29" t="s">
        <v>36</v>
      </c>
      <c r="B138" s="36"/>
      <c r="C138" s="37"/>
      <c r="D138" s="37"/>
      <c r="E138" s="39" t="s">
        <v>237</v>
      </c>
      <c r="F138" s="37"/>
      <c r="G138" s="37"/>
      <c r="H138" s="37"/>
      <c r="I138" s="37"/>
      <c r="J138" s="38"/>
    </row>
    <row r="139" ht="120">
      <c r="A139" s="29" t="s">
        <v>38</v>
      </c>
      <c r="B139" s="36"/>
      <c r="C139" s="37"/>
      <c r="D139" s="37"/>
      <c r="E139" s="31" t="s">
        <v>238</v>
      </c>
      <c r="F139" s="37"/>
      <c r="G139" s="37"/>
      <c r="H139" s="37"/>
      <c r="I139" s="37"/>
      <c r="J139" s="38"/>
    </row>
    <row r="140">
      <c r="A140" s="29" t="s">
        <v>29</v>
      </c>
      <c r="B140" s="29">
        <v>36</v>
      </c>
      <c r="C140" s="30" t="s">
        <v>239</v>
      </c>
      <c r="D140" s="29" t="s">
        <v>31</v>
      </c>
      <c r="E140" s="31" t="s">
        <v>240</v>
      </c>
      <c r="F140" s="32" t="s">
        <v>156</v>
      </c>
      <c r="G140" s="33">
        <v>6424.8999999999996</v>
      </c>
      <c r="H140" s="34">
        <v>0</v>
      </c>
      <c r="I140" s="34">
        <f>ROUND(G140*H140,P4)</f>
        <v>0</v>
      </c>
      <c r="J140" s="29"/>
      <c r="O140" s="35">
        <f>I140*0.21</f>
        <v>0</v>
      </c>
      <c r="P140">
        <v>3</v>
      </c>
    </row>
    <row r="141" ht="30">
      <c r="A141" s="29" t="s">
        <v>34</v>
      </c>
      <c r="B141" s="36"/>
      <c r="C141" s="37"/>
      <c r="D141" s="37"/>
      <c r="E141" s="31" t="s">
        <v>241</v>
      </c>
      <c r="F141" s="37"/>
      <c r="G141" s="37"/>
      <c r="H141" s="37"/>
      <c r="I141" s="37"/>
      <c r="J141" s="38"/>
    </row>
    <row r="142" ht="30">
      <c r="A142" s="29" t="s">
        <v>36</v>
      </c>
      <c r="B142" s="36"/>
      <c r="C142" s="37"/>
      <c r="D142" s="37"/>
      <c r="E142" s="39" t="s">
        <v>242</v>
      </c>
      <c r="F142" s="37"/>
      <c r="G142" s="37"/>
      <c r="H142" s="37"/>
      <c r="I142" s="37"/>
      <c r="J142" s="38"/>
    </row>
    <row r="143" ht="120">
      <c r="A143" s="29" t="s">
        <v>38</v>
      </c>
      <c r="B143" s="36"/>
      <c r="C143" s="37"/>
      <c r="D143" s="37"/>
      <c r="E143" s="31" t="s">
        <v>238</v>
      </c>
      <c r="F143" s="37"/>
      <c r="G143" s="37"/>
      <c r="H143" s="37"/>
      <c r="I143" s="37"/>
      <c r="J143" s="38"/>
    </row>
    <row r="144">
      <c r="A144" s="29" t="s">
        <v>29</v>
      </c>
      <c r="B144" s="29">
        <v>37</v>
      </c>
      <c r="C144" s="30" t="s">
        <v>243</v>
      </c>
      <c r="D144" s="29" t="s">
        <v>31</v>
      </c>
      <c r="E144" s="31" t="s">
        <v>244</v>
      </c>
      <c r="F144" s="32" t="s">
        <v>156</v>
      </c>
      <c r="G144" s="33">
        <v>6424.8999999999996</v>
      </c>
      <c r="H144" s="34">
        <v>0</v>
      </c>
      <c r="I144" s="34">
        <f>ROUND(G144*H144,P4)</f>
        <v>0</v>
      </c>
      <c r="J144" s="29"/>
      <c r="O144" s="35">
        <f>I144*0.21</f>
        <v>0</v>
      </c>
      <c r="P144">
        <v>3</v>
      </c>
    </row>
    <row r="145">
      <c r="A145" s="29" t="s">
        <v>34</v>
      </c>
      <c r="B145" s="36"/>
      <c r="C145" s="37"/>
      <c r="D145" s="37"/>
      <c r="E145" s="31" t="s">
        <v>245</v>
      </c>
      <c r="F145" s="37"/>
      <c r="G145" s="37"/>
      <c r="H145" s="37"/>
      <c r="I145" s="37"/>
      <c r="J145" s="38"/>
    </row>
    <row r="146" ht="60">
      <c r="A146" s="29" t="s">
        <v>36</v>
      </c>
      <c r="B146" s="36"/>
      <c r="C146" s="37"/>
      <c r="D146" s="37"/>
      <c r="E146" s="39" t="s">
        <v>246</v>
      </c>
      <c r="F146" s="37"/>
      <c r="G146" s="37"/>
      <c r="H146" s="37"/>
      <c r="I146" s="37"/>
      <c r="J146" s="38"/>
    </row>
    <row r="147" ht="195">
      <c r="A147" s="29" t="s">
        <v>38</v>
      </c>
      <c r="B147" s="36"/>
      <c r="C147" s="37"/>
      <c r="D147" s="37"/>
      <c r="E147" s="31" t="s">
        <v>247</v>
      </c>
      <c r="F147" s="37"/>
      <c r="G147" s="37"/>
      <c r="H147" s="37"/>
      <c r="I147" s="37"/>
      <c r="J147" s="38"/>
    </row>
    <row r="148">
      <c r="A148" s="29" t="s">
        <v>29</v>
      </c>
      <c r="B148" s="29">
        <v>38</v>
      </c>
      <c r="C148" s="30" t="s">
        <v>248</v>
      </c>
      <c r="D148" s="29" t="s">
        <v>31</v>
      </c>
      <c r="E148" s="31" t="s">
        <v>249</v>
      </c>
      <c r="F148" s="32" t="s">
        <v>156</v>
      </c>
      <c r="G148" s="33">
        <v>6521.2740000000003</v>
      </c>
      <c r="H148" s="34">
        <v>0</v>
      </c>
      <c r="I148" s="34">
        <f>ROUND(G148*H148,P4)</f>
        <v>0</v>
      </c>
      <c r="J148" s="29"/>
      <c r="O148" s="35">
        <f>I148*0.21</f>
        <v>0</v>
      </c>
      <c r="P148">
        <v>3</v>
      </c>
    </row>
    <row r="149">
      <c r="A149" s="29" t="s">
        <v>34</v>
      </c>
      <c r="B149" s="36"/>
      <c r="C149" s="37"/>
      <c r="D149" s="37"/>
      <c r="E149" s="31" t="s">
        <v>250</v>
      </c>
      <c r="F149" s="37"/>
      <c r="G149" s="37"/>
      <c r="H149" s="37"/>
      <c r="I149" s="37"/>
      <c r="J149" s="38"/>
    </row>
    <row r="150" ht="75">
      <c r="A150" s="29" t="s">
        <v>36</v>
      </c>
      <c r="B150" s="36"/>
      <c r="C150" s="37"/>
      <c r="D150" s="37"/>
      <c r="E150" s="39" t="s">
        <v>251</v>
      </c>
      <c r="F150" s="37"/>
      <c r="G150" s="37"/>
      <c r="H150" s="37"/>
      <c r="I150" s="37"/>
      <c r="J150" s="38"/>
    </row>
    <row r="151" ht="195">
      <c r="A151" s="29" t="s">
        <v>38</v>
      </c>
      <c r="B151" s="36"/>
      <c r="C151" s="37"/>
      <c r="D151" s="37"/>
      <c r="E151" s="31" t="s">
        <v>247</v>
      </c>
      <c r="F151" s="37"/>
      <c r="G151" s="37"/>
      <c r="H151" s="37"/>
      <c r="I151" s="37"/>
      <c r="J151" s="38"/>
    </row>
    <row r="152">
      <c r="A152" s="29" t="s">
        <v>29</v>
      </c>
      <c r="B152" s="29">
        <v>39</v>
      </c>
      <c r="C152" s="30" t="s">
        <v>252</v>
      </c>
      <c r="D152" s="29" t="s">
        <v>31</v>
      </c>
      <c r="E152" s="31" t="s">
        <v>253</v>
      </c>
      <c r="F152" s="32" t="s">
        <v>156</v>
      </c>
      <c r="G152" s="33">
        <v>6467.8850000000002</v>
      </c>
      <c r="H152" s="34">
        <v>0</v>
      </c>
      <c r="I152" s="34">
        <f>ROUND(G152*H152,P4)</f>
        <v>0</v>
      </c>
      <c r="J152" s="29"/>
      <c r="O152" s="35">
        <f>I152*0.21</f>
        <v>0</v>
      </c>
      <c r="P152">
        <v>3</v>
      </c>
    </row>
    <row r="153">
      <c r="A153" s="29" t="s">
        <v>34</v>
      </c>
      <c r="B153" s="36"/>
      <c r="C153" s="37"/>
      <c r="D153" s="37"/>
      <c r="E153" s="31" t="s">
        <v>254</v>
      </c>
      <c r="F153" s="37"/>
      <c r="G153" s="37"/>
      <c r="H153" s="37"/>
      <c r="I153" s="37"/>
      <c r="J153" s="38"/>
    </row>
    <row r="154" ht="45">
      <c r="A154" s="29" t="s">
        <v>36</v>
      </c>
      <c r="B154" s="36"/>
      <c r="C154" s="37"/>
      <c r="D154" s="37"/>
      <c r="E154" s="39" t="s">
        <v>255</v>
      </c>
      <c r="F154" s="37"/>
      <c r="G154" s="37"/>
      <c r="H154" s="37"/>
      <c r="I154" s="37"/>
      <c r="J154" s="38"/>
    </row>
    <row r="155" ht="75">
      <c r="A155" s="29" t="s">
        <v>38</v>
      </c>
      <c r="B155" s="36"/>
      <c r="C155" s="37"/>
      <c r="D155" s="37"/>
      <c r="E155" s="31" t="s">
        <v>256</v>
      </c>
      <c r="F155" s="37"/>
      <c r="G155" s="37"/>
      <c r="H155" s="37"/>
      <c r="I155" s="37"/>
      <c r="J155" s="38"/>
    </row>
    <row r="156">
      <c r="A156" s="29" t="s">
        <v>29</v>
      </c>
      <c r="B156" s="29">
        <v>40</v>
      </c>
      <c r="C156" s="30" t="s">
        <v>257</v>
      </c>
      <c r="D156" s="29" t="s">
        <v>31</v>
      </c>
      <c r="E156" s="31" t="s">
        <v>258</v>
      </c>
      <c r="F156" s="32" t="s">
        <v>259</v>
      </c>
      <c r="G156" s="33">
        <v>13.699999999999999</v>
      </c>
      <c r="H156" s="34">
        <v>0</v>
      </c>
      <c r="I156" s="34">
        <f>ROUND(G156*H156,P4)</f>
        <v>0</v>
      </c>
      <c r="J156" s="29"/>
      <c r="O156" s="35">
        <f>I156*0.21</f>
        <v>0</v>
      </c>
      <c r="P156">
        <v>3</v>
      </c>
    </row>
    <row r="157">
      <c r="A157" s="29" t="s">
        <v>34</v>
      </c>
      <c r="B157" s="36"/>
      <c r="C157" s="37"/>
      <c r="D157" s="37"/>
      <c r="E157" s="31" t="s">
        <v>260</v>
      </c>
      <c r="F157" s="37"/>
      <c r="G157" s="37"/>
      <c r="H157" s="37"/>
      <c r="I157" s="37"/>
      <c r="J157" s="38"/>
    </row>
    <row r="158" ht="30">
      <c r="A158" s="29" t="s">
        <v>36</v>
      </c>
      <c r="B158" s="36"/>
      <c r="C158" s="37"/>
      <c r="D158" s="37"/>
      <c r="E158" s="39" t="s">
        <v>261</v>
      </c>
      <c r="F158" s="37"/>
      <c r="G158" s="37"/>
      <c r="H158" s="37"/>
      <c r="I158" s="37"/>
      <c r="J158" s="38"/>
    </row>
    <row r="159" ht="75">
      <c r="A159" s="29" t="s">
        <v>38</v>
      </c>
      <c r="B159" s="36"/>
      <c r="C159" s="37"/>
      <c r="D159" s="37"/>
      <c r="E159" s="31" t="s">
        <v>262</v>
      </c>
      <c r="F159" s="37"/>
      <c r="G159" s="37"/>
      <c r="H159" s="37"/>
      <c r="I159" s="37"/>
      <c r="J159" s="38"/>
    </row>
    <row r="160">
      <c r="A160" s="23" t="s">
        <v>26</v>
      </c>
      <c r="B160" s="24"/>
      <c r="C160" s="25" t="s">
        <v>263</v>
      </c>
      <c r="D160" s="26"/>
      <c r="E160" s="23" t="s">
        <v>264</v>
      </c>
      <c r="F160" s="26"/>
      <c r="G160" s="26"/>
      <c r="H160" s="26"/>
      <c r="I160" s="27">
        <f>SUMIFS(I161:I196,A161:A196,"P")</f>
        <v>0</v>
      </c>
      <c r="J160" s="28"/>
    </row>
    <row r="161">
      <c r="A161" s="29" t="s">
        <v>29</v>
      </c>
      <c r="B161" s="29">
        <v>41</v>
      </c>
      <c r="C161" s="30" t="s">
        <v>265</v>
      </c>
      <c r="D161" s="29" t="s">
        <v>85</v>
      </c>
      <c r="E161" s="31" t="s">
        <v>266</v>
      </c>
      <c r="F161" s="32" t="s">
        <v>89</v>
      </c>
      <c r="G161" s="33">
        <v>104</v>
      </c>
      <c r="H161" s="34">
        <v>0</v>
      </c>
      <c r="I161" s="34">
        <f>ROUND(G161*H161,P4)</f>
        <v>0</v>
      </c>
      <c r="J161" s="29"/>
      <c r="O161" s="35">
        <f>I161*0.21</f>
        <v>0</v>
      </c>
      <c r="P161">
        <v>3</v>
      </c>
    </row>
    <row r="162">
      <c r="A162" s="29" t="s">
        <v>34</v>
      </c>
      <c r="B162" s="36"/>
      <c r="C162" s="37"/>
      <c r="D162" s="37"/>
      <c r="E162" s="31" t="s">
        <v>267</v>
      </c>
      <c r="F162" s="37"/>
      <c r="G162" s="37"/>
      <c r="H162" s="37"/>
      <c r="I162" s="37"/>
      <c r="J162" s="38"/>
    </row>
    <row r="163">
      <c r="A163" s="29" t="s">
        <v>36</v>
      </c>
      <c r="B163" s="36"/>
      <c r="C163" s="37"/>
      <c r="D163" s="37"/>
      <c r="E163" s="39" t="s">
        <v>268</v>
      </c>
      <c r="F163" s="37"/>
      <c r="G163" s="37"/>
      <c r="H163" s="37"/>
      <c r="I163" s="37"/>
      <c r="J163" s="38"/>
    </row>
    <row r="164" ht="60">
      <c r="A164" s="29" t="s">
        <v>38</v>
      </c>
      <c r="B164" s="36"/>
      <c r="C164" s="37"/>
      <c r="D164" s="37"/>
      <c r="E164" s="31" t="s">
        <v>269</v>
      </c>
      <c r="F164" s="37"/>
      <c r="G164" s="37"/>
      <c r="H164" s="37"/>
      <c r="I164" s="37"/>
      <c r="J164" s="38"/>
    </row>
    <row r="165">
      <c r="A165" s="29" t="s">
        <v>29</v>
      </c>
      <c r="B165" s="29">
        <v>42</v>
      </c>
      <c r="C165" s="30" t="s">
        <v>265</v>
      </c>
      <c r="D165" s="29" t="s">
        <v>146</v>
      </c>
      <c r="E165" s="31" t="s">
        <v>266</v>
      </c>
      <c r="F165" s="32" t="s">
        <v>89</v>
      </c>
      <c r="G165" s="33">
        <v>4</v>
      </c>
      <c r="H165" s="34">
        <v>0</v>
      </c>
      <c r="I165" s="34">
        <f>ROUND(G165*H165,P4)</f>
        <v>0</v>
      </c>
      <c r="J165" s="29"/>
      <c r="O165" s="35">
        <f>I165*0.21</f>
        <v>0</v>
      </c>
      <c r="P165">
        <v>3</v>
      </c>
    </row>
    <row r="166">
      <c r="A166" s="29" t="s">
        <v>34</v>
      </c>
      <c r="B166" s="36"/>
      <c r="C166" s="37"/>
      <c r="D166" s="37"/>
      <c r="E166" s="31" t="s">
        <v>270</v>
      </c>
      <c r="F166" s="37"/>
      <c r="G166" s="37"/>
      <c r="H166" s="37"/>
      <c r="I166" s="37"/>
      <c r="J166" s="38"/>
    </row>
    <row r="167">
      <c r="A167" s="29" t="s">
        <v>36</v>
      </c>
      <c r="B167" s="36"/>
      <c r="C167" s="37"/>
      <c r="D167" s="37"/>
      <c r="E167" s="39" t="s">
        <v>271</v>
      </c>
      <c r="F167" s="37"/>
      <c r="G167" s="37"/>
      <c r="H167" s="37"/>
      <c r="I167" s="37"/>
      <c r="J167" s="38"/>
    </row>
    <row r="168" ht="90">
      <c r="A168" s="29" t="s">
        <v>38</v>
      </c>
      <c r="B168" s="36"/>
      <c r="C168" s="37"/>
      <c r="D168" s="37"/>
      <c r="E168" s="31" t="s">
        <v>272</v>
      </c>
      <c r="F168" s="37"/>
      <c r="G168" s="37"/>
      <c r="H168" s="37"/>
      <c r="I168" s="37"/>
      <c r="J168" s="38"/>
    </row>
    <row r="169" ht="30">
      <c r="A169" s="29" t="s">
        <v>29</v>
      </c>
      <c r="B169" s="29">
        <v>43</v>
      </c>
      <c r="C169" s="30" t="s">
        <v>273</v>
      </c>
      <c r="D169" s="29" t="s">
        <v>31</v>
      </c>
      <c r="E169" s="31" t="s">
        <v>274</v>
      </c>
      <c r="F169" s="32" t="s">
        <v>89</v>
      </c>
      <c r="G169" s="33">
        <v>7</v>
      </c>
      <c r="H169" s="34">
        <v>0</v>
      </c>
      <c r="I169" s="34">
        <f>ROUND(G169*H169,P4)</f>
        <v>0</v>
      </c>
      <c r="J169" s="29"/>
      <c r="O169" s="35">
        <f>I169*0.21</f>
        <v>0</v>
      </c>
      <c r="P169">
        <v>3</v>
      </c>
    </row>
    <row r="170">
      <c r="A170" s="29" t="s">
        <v>34</v>
      </c>
      <c r="B170" s="36"/>
      <c r="C170" s="37"/>
      <c r="D170" s="37"/>
      <c r="E170" s="43" t="s">
        <v>31</v>
      </c>
      <c r="F170" s="37"/>
      <c r="G170" s="37"/>
      <c r="H170" s="37"/>
      <c r="I170" s="37"/>
      <c r="J170" s="38"/>
    </row>
    <row r="171" ht="105">
      <c r="A171" s="29" t="s">
        <v>36</v>
      </c>
      <c r="B171" s="36"/>
      <c r="C171" s="37"/>
      <c r="D171" s="37"/>
      <c r="E171" s="39" t="s">
        <v>275</v>
      </c>
      <c r="F171" s="37"/>
      <c r="G171" s="37"/>
      <c r="H171" s="37"/>
      <c r="I171" s="37"/>
      <c r="J171" s="38"/>
    </row>
    <row r="172" ht="30">
      <c r="A172" s="29" t="s">
        <v>38</v>
      </c>
      <c r="B172" s="36"/>
      <c r="C172" s="37"/>
      <c r="D172" s="37"/>
      <c r="E172" s="31" t="s">
        <v>276</v>
      </c>
      <c r="F172" s="37"/>
      <c r="G172" s="37"/>
      <c r="H172" s="37"/>
      <c r="I172" s="37"/>
      <c r="J172" s="38"/>
    </row>
    <row r="173" ht="30">
      <c r="A173" s="29" t="s">
        <v>29</v>
      </c>
      <c r="B173" s="29">
        <v>44</v>
      </c>
      <c r="C173" s="30" t="s">
        <v>277</v>
      </c>
      <c r="D173" s="29" t="s">
        <v>31</v>
      </c>
      <c r="E173" s="31" t="s">
        <v>278</v>
      </c>
      <c r="F173" s="32" t="s">
        <v>89</v>
      </c>
      <c r="G173" s="33">
        <v>7</v>
      </c>
      <c r="H173" s="34">
        <v>0</v>
      </c>
      <c r="I173" s="34">
        <f>ROUND(G173*H173,P4)</f>
        <v>0</v>
      </c>
      <c r="J173" s="29"/>
      <c r="O173" s="35">
        <f>I173*0.21</f>
        <v>0</v>
      </c>
      <c r="P173">
        <v>3</v>
      </c>
    </row>
    <row r="174">
      <c r="A174" s="29" t="s">
        <v>34</v>
      </c>
      <c r="B174" s="36"/>
      <c r="C174" s="37"/>
      <c r="D174" s="37"/>
      <c r="E174" s="43" t="s">
        <v>31</v>
      </c>
      <c r="F174" s="37"/>
      <c r="G174" s="37"/>
      <c r="H174" s="37"/>
      <c r="I174" s="37"/>
      <c r="J174" s="38"/>
    </row>
    <row r="175" ht="105">
      <c r="A175" s="29" t="s">
        <v>36</v>
      </c>
      <c r="B175" s="36"/>
      <c r="C175" s="37"/>
      <c r="D175" s="37"/>
      <c r="E175" s="39" t="s">
        <v>275</v>
      </c>
      <c r="F175" s="37"/>
      <c r="G175" s="37"/>
      <c r="H175" s="37"/>
      <c r="I175" s="37"/>
      <c r="J175" s="38"/>
    </row>
    <row r="176" ht="30">
      <c r="A176" s="29" t="s">
        <v>38</v>
      </c>
      <c r="B176" s="36"/>
      <c r="C176" s="37"/>
      <c r="D176" s="37"/>
      <c r="E176" s="31" t="s">
        <v>279</v>
      </c>
      <c r="F176" s="37"/>
      <c r="G176" s="37"/>
      <c r="H176" s="37"/>
      <c r="I176" s="37"/>
      <c r="J176" s="38"/>
    </row>
    <row r="177" ht="30">
      <c r="A177" s="29" t="s">
        <v>29</v>
      </c>
      <c r="B177" s="29">
        <v>45</v>
      </c>
      <c r="C177" s="30" t="s">
        <v>280</v>
      </c>
      <c r="D177" s="29" t="s">
        <v>31</v>
      </c>
      <c r="E177" s="31" t="s">
        <v>281</v>
      </c>
      <c r="F177" s="32" t="s">
        <v>89</v>
      </c>
      <c r="G177" s="33">
        <v>5</v>
      </c>
      <c r="H177" s="34">
        <v>0</v>
      </c>
      <c r="I177" s="34">
        <f>ROUND(G177*H177,P4)</f>
        <v>0</v>
      </c>
      <c r="J177" s="29"/>
      <c r="O177" s="35">
        <f>I177*0.21</f>
        <v>0</v>
      </c>
      <c r="P177">
        <v>3</v>
      </c>
    </row>
    <row r="178">
      <c r="A178" s="29" t="s">
        <v>34</v>
      </c>
      <c r="B178" s="36"/>
      <c r="C178" s="37"/>
      <c r="D178" s="37"/>
      <c r="E178" s="43" t="s">
        <v>31</v>
      </c>
      <c r="F178" s="37"/>
      <c r="G178" s="37"/>
      <c r="H178" s="37"/>
      <c r="I178" s="37"/>
      <c r="J178" s="38"/>
    </row>
    <row r="179">
      <c r="A179" s="29" t="s">
        <v>36</v>
      </c>
      <c r="B179" s="36"/>
      <c r="C179" s="37"/>
      <c r="D179" s="37"/>
      <c r="E179" s="39" t="s">
        <v>282</v>
      </c>
      <c r="F179" s="37"/>
      <c r="G179" s="37"/>
      <c r="H179" s="37"/>
      <c r="I179" s="37"/>
      <c r="J179" s="38"/>
    </row>
    <row r="180" ht="45">
      <c r="A180" s="29" t="s">
        <v>38</v>
      </c>
      <c r="B180" s="36"/>
      <c r="C180" s="37"/>
      <c r="D180" s="37"/>
      <c r="E180" s="31" t="s">
        <v>283</v>
      </c>
      <c r="F180" s="37"/>
      <c r="G180" s="37"/>
      <c r="H180" s="37"/>
      <c r="I180" s="37"/>
      <c r="J180" s="38"/>
    </row>
    <row r="181">
      <c r="A181" s="29" t="s">
        <v>29</v>
      </c>
      <c r="B181" s="29">
        <v>46</v>
      </c>
      <c r="C181" s="30" t="s">
        <v>284</v>
      </c>
      <c r="D181" s="29" t="s">
        <v>31</v>
      </c>
      <c r="E181" s="31" t="s">
        <v>285</v>
      </c>
      <c r="F181" s="32" t="s">
        <v>89</v>
      </c>
      <c r="G181" s="33">
        <v>5</v>
      </c>
      <c r="H181" s="34">
        <v>0</v>
      </c>
      <c r="I181" s="34">
        <f>ROUND(G181*H181,P4)</f>
        <v>0</v>
      </c>
      <c r="J181" s="29"/>
      <c r="O181" s="35">
        <f>I181*0.21</f>
        <v>0</v>
      </c>
      <c r="P181">
        <v>3</v>
      </c>
    </row>
    <row r="182">
      <c r="A182" s="29" t="s">
        <v>34</v>
      </c>
      <c r="B182" s="36"/>
      <c r="C182" s="37"/>
      <c r="D182" s="37"/>
      <c r="E182" s="43" t="s">
        <v>31</v>
      </c>
      <c r="F182" s="37"/>
      <c r="G182" s="37"/>
      <c r="H182" s="37"/>
      <c r="I182" s="37"/>
      <c r="J182" s="38"/>
    </row>
    <row r="183">
      <c r="A183" s="29" t="s">
        <v>36</v>
      </c>
      <c r="B183" s="36"/>
      <c r="C183" s="37"/>
      <c r="D183" s="37"/>
      <c r="E183" s="39" t="s">
        <v>282</v>
      </c>
      <c r="F183" s="37"/>
      <c r="G183" s="37"/>
      <c r="H183" s="37"/>
      <c r="I183" s="37"/>
      <c r="J183" s="38"/>
    </row>
    <row r="184" ht="30">
      <c r="A184" s="29" t="s">
        <v>38</v>
      </c>
      <c r="B184" s="36"/>
      <c r="C184" s="37"/>
      <c r="D184" s="37"/>
      <c r="E184" s="31" t="s">
        <v>279</v>
      </c>
      <c r="F184" s="37"/>
      <c r="G184" s="37"/>
      <c r="H184" s="37"/>
      <c r="I184" s="37"/>
      <c r="J184" s="38"/>
    </row>
    <row r="185" ht="30">
      <c r="A185" s="29" t="s">
        <v>29</v>
      </c>
      <c r="B185" s="29">
        <v>47</v>
      </c>
      <c r="C185" s="30" t="s">
        <v>286</v>
      </c>
      <c r="D185" s="29" t="s">
        <v>31</v>
      </c>
      <c r="E185" s="31" t="s">
        <v>287</v>
      </c>
      <c r="F185" s="32" t="s">
        <v>156</v>
      </c>
      <c r="G185" s="33">
        <v>545</v>
      </c>
      <c r="H185" s="34">
        <v>0</v>
      </c>
      <c r="I185" s="34">
        <f>ROUND(G185*H185,P4)</f>
        <v>0</v>
      </c>
      <c r="J185" s="29"/>
      <c r="O185" s="35">
        <f>I185*0.21</f>
        <v>0</v>
      </c>
      <c r="P185">
        <v>3</v>
      </c>
    </row>
    <row r="186">
      <c r="A186" s="29" t="s">
        <v>34</v>
      </c>
      <c r="B186" s="36"/>
      <c r="C186" s="37"/>
      <c r="D186" s="37"/>
      <c r="E186" s="31" t="s">
        <v>288</v>
      </c>
      <c r="F186" s="37"/>
      <c r="G186" s="37"/>
      <c r="H186" s="37"/>
      <c r="I186" s="37"/>
      <c r="J186" s="38"/>
    </row>
    <row r="187" ht="30">
      <c r="A187" s="29" t="s">
        <v>36</v>
      </c>
      <c r="B187" s="36"/>
      <c r="C187" s="37"/>
      <c r="D187" s="37"/>
      <c r="E187" s="39" t="s">
        <v>289</v>
      </c>
      <c r="F187" s="37"/>
      <c r="G187" s="37"/>
      <c r="H187" s="37"/>
      <c r="I187" s="37"/>
      <c r="J187" s="38"/>
    </row>
    <row r="188" ht="60">
      <c r="A188" s="29" t="s">
        <v>38</v>
      </c>
      <c r="B188" s="36"/>
      <c r="C188" s="37"/>
      <c r="D188" s="37"/>
      <c r="E188" s="31" t="s">
        <v>290</v>
      </c>
      <c r="F188" s="37"/>
      <c r="G188" s="37"/>
      <c r="H188" s="37"/>
      <c r="I188" s="37"/>
      <c r="J188" s="38"/>
    </row>
    <row r="189" ht="30">
      <c r="A189" s="29" t="s">
        <v>29</v>
      </c>
      <c r="B189" s="29">
        <v>48</v>
      </c>
      <c r="C189" s="30" t="s">
        <v>291</v>
      </c>
      <c r="D189" s="29" t="s">
        <v>31</v>
      </c>
      <c r="E189" s="31" t="s">
        <v>292</v>
      </c>
      <c r="F189" s="32" t="s">
        <v>156</v>
      </c>
      <c r="G189" s="33">
        <v>545</v>
      </c>
      <c r="H189" s="34">
        <v>0</v>
      </c>
      <c r="I189" s="34">
        <f>ROUND(G189*H189,P4)</f>
        <v>0</v>
      </c>
      <c r="J189" s="29"/>
      <c r="O189" s="35">
        <f>I189*0.21</f>
        <v>0</v>
      </c>
      <c r="P189">
        <v>3</v>
      </c>
    </row>
    <row r="190">
      <c r="A190" s="29" t="s">
        <v>34</v>
      </c>
      <c r="B190" s="36"/>
      <c r="C190" s="37"/>
      <c r="D190" s="37"/>
      <c r="E190" s="31" t="s">
        <v>293</v>
      </c>
      <c r="F190" s="37"/>
      <c r="G190" s="37"/>
      <c r="H190" s="37"/>
      <c r="I190" s="37"/>
      <c r="J190" s="38"/>
    </row>
    <row r="191" ht="30">
      <c r="A191" s="29" t="s">
        <v>36</v>
      </c>
      <c r="B191" s="36"/>
      <c r="C191" s="37"/>
      <c r="D191" s="37"/>
      <c r="E191" s="39" t="s">
        <v>294</v>
      </c>
      <c r="F191" s="37"/>
      <c r="G191" s="37"/>
      <c r="H191" s="37"/>
      <c r="I191" s="37"/>
      <c r="J191" s="38"/>
    </row>
    <row r="192" ht="60">
      <c r="A192" s="29" t="s">
        <v>38</v>
      </c>
      <c r="B192" s="36"/>
      <c r="C192" s="37"/>
      <c r="D192" s="37"/>
      <c r="E192" s="31" t="s">
        <v>290</v>
      </c>
      <c r="F192" s="37"/>
      <c r="G192" s="37"/>
      <c r="H192" s="37"/>
      <c r="I192" s="37"/>
      <c r="J192" s="38"/>
    </row>
    <row r="193">
      <c r="A193" s="29" t="s">
        <v>29</v>
      </c>
      <c r="B193" s="29">
        <v>49</v>
      </c>
      <c r="C193" s="30" t="s">
        <v>295</v>
      </c>
      <c r="D193" s="29" t="s">
        <v>31</v>
      </c>
      <c r="E193" s="31" t="s">
        <v>296</v>
      </c>
      <c r="F193" s="32" t="s">
        <v>259</v>
      </c>
      <c r="G193" s="33">
        <v>13.699999999999999</v>
      </c>
      <c r="H193" s="34">
        <v>0</v>
      </c>
      <c r="I193" s="34">
        <f>ROUND(G193*H193,P4)</f>
        <v>0</v>
      </c>
      <c r="J193" s="29"/>
      <c r="O193" s="35">
        <f>I193*0.21</f>
        <v>0</v>
      </c>
      <c r="P193">
        <v>3</v>
      </c>
    </row>
    <row r="194">
      <c r="A194" s="29" t="s">
        <v>34</v>
      </c>
      <c r="B194" s="36"/>
      <c r="C194" s="37"/>
      <c r="D194" s="37"/>
      <c r="E194" s="31" t="s">
        <v>297</v>
      </c>
      <c r="F194" s="37"/>
      <c r="G194" s="37"/>
      <c r="H194" s="37"/>
      <c r="I194" s="37"/>
      <c r="J194" s="38"/>
    </row>
    <row r="195" ht="30">
      <c r="A195" s="29" t="s">
        <v>36</v>
      </c>
      <c r="B195" s="36"/>
      <c r="C195" s="37"/>
      <c r="D195" s="37"/>
      <c r="E195" s="39" t="s">
        <v>261</v>
      </c>
      <c r="F195" s="37"/>
      <c r="G195" s="37"/>
      <c r="H195" s="37"/>
      <c r="I195" s="37"/>
      <c r="J195" s="38"/>
    </row>
    <row r="196" ht="30">
      <c r="A196" s="29" t="s">
        <v>38</v>
      </c>
      <c r="B196" s="40"/>
      <c r="C196" s="41"/>
      <c r="D196" s="41"/>
      <c r="E196" s="31" t="s">
        <v>298</v>
      </c>
      <c r="F196" s="41"/>
      <c r="G196" s="41"/>
      <c r="H196" s="41"/>
      <c r="I196" s="41"/>
      <c r="J19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299</v>
      </c>
      <c r="I3" s="16">
        <f>SUMIFS(I8:I89,A8:A89,"SD")</f>
        <v>0</v>
      </c>
      <c r="J3" s="9"/>
      <c r="O3">
        <v>0</v>
      </c>
      <c r="P3">
        <v>2</v>
      </c>
    </row>
    <row r="4">
      <c r="A4" s="10" t="s">
        <v>8</v>
      </c>
      <c r="B4" s="11" t="s">
        <v>13</v>
      </c>
      <c r="C4" s="12" t="s">
        <v>299</v>
      </c>
      <c r="D4" s="13"/>
      <c r="E4" s="14" t="s">
        <v>300</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212</v>
      </c>
      <c r="D8" s="26"/>
      <c r="E8" s="23" t="s">
        <v>213</v>
      </c>
      <c r="F8" s="26"/>
      <c r="G8" s="26"/>
      <c r="H8" s="26"/>
      <c r="I8" s="27">
        <f>SUMIFS(I9:I16,A9:A16,"P")</f>
        <v>0</v>
      </c>
      <c r="J8" s="28"/>
    </row>
    <row r="9">
      <c r="A9" s="29" t="s">
        <v>29</v>
      </c>
      <c r="B9" s="29">
        <v>1</v>
      </c>
      <c r="C9" s="30" t="s">
        <v>301</v>
      </c>
      <c r="D9" s="29" t="s">
        <v>31</v>
      </c>
      <c r="E9" s="31" t="s">
        <v>302</v>
      </c>
      <c r="F9" s="32" t="s">
        <v>81</v>
      </c>
      <c r="G9" s="33">
        <v>300</v>
      </c>
      <c r="H9" s="34">
        <v>0</v>
      </c>
      <c r="I9" s="34">
        <f>ROUND(G9*H9,P4)</f>
        <v>0</v>
      </c>
      <c r="J9" s="29"/>
      <c r="O9" s="35">
        <f>I9*0.21</f>
        <v>0</v>
      </c>
      <c r="P9">
        <v>3</v>
      </c>
    </row>
    <row r="10" ht="75">
      <c r="A10" s="29" t="s">
        <v>34</v>
      </c>
      <c r="B10" s="36"/>
      <c r="C10" s="37"/>
      <c r="D10" s="37"/>
      <c r="E10" s="31" t="s">
        <v>303</v>
      </c>
      <c r="F10" s="37"/>
      <c r="G10" s="37"/>
      <c r="H10" s="37"/>
      <c r="I10" s="37"/>
      <c r="J10" s="38"/>
    </row>
    <row r="11">
      <c r="A11" s="29" t="s">
        <v>36</v>
      </c>
      <c r="B11" s="36"/>
      <c r="C11" s="37"/>
      <c r="D11" s="37"/>
      <c r="E11" s="39" t="s">
        <v>304</v>
      </c>
      <c r="F11" s="37"/>
      <c r="G11" s="37"/>
      <c r="H11" s="37"/>
      <c r="I11" s="37"/>
      <c r="J11" s="38"/>
    </row>
    <row r="12" ht="90">
      <c r="A12" s="29" t="s">
        <v>38</v>
      </c>
      <c r="B12" s="36"/>
      <c r="C12" s="37"/>
      <c r="D12" s="37"/>
      <c r="E12" s="31" t="s">
        <v>305</v>
      </c>
      <c r="F12" s="37"/>
      <c r="G12" s="37"/>
      <c r="H12" s="37"/>
      <c r="I12" s="37"/>
      <c r="J12" s="38"/>
    </row>
    <row r="13">
      <c r="A13" s="29" t="s">
        <v>29</v>
      </c>
      <c r="B13" s="29">
        <v>2</v>
      </c>
      <c r="C13" s="30" t="s">
        <v>306</v>
      </c>
      <c r="D13" s="29" t="s">
        <v>31</v>
      </c>
      <c r="E13" s="31" t="s">
        <v>307</v>
      </c>
      <c r="F13" s="32" t="s">
        <v>259</v>
      </c>
      <c r="G13" s="33">
        <v>1000</v>
      </c>
      <c r="H13" s="34">
        <v>0</v>
      </c>
      <c r="I13" s="34">
        <f>ROUND(G13*H13,P4)</f>
        <v>0</v>
      </c>
      <c r="J13" s="29"/>
      <c r="O13" s="35">
        <f>I13*0.21</f>
        <v>0</v>
      </c>
      <c r="P13">
        <v>3</v>
      </c>
    </row>
    <row r="14">
      <c r="A14" s="29" t="s">
        <v>34</v>
      </c>
      <c r="B14" s="36"/>
      <c r="C14" s="37"/>
      <c r="D14" s="37"/>
      <c r="E14" s="31" t="s">
        <v>308</v>
      </c>
      <c r="F14" s="37"/>
      <c r="G14" s="37"/>
      <c r="H14" s="37"/>
      <c r="I14" s="37"/>
      <c r="J14" s="38"/>
    </row>
    <row r="15">
      <c r="A15" s="29" t="s">
        <v>36</v>
      </c>
      <c r="B15" s="36"/>
      <c r="C15" s="37"/>
      <c r="D15" s="37"/>
      <c r="E15" s="39" t="s">
        <v>309</v>
      </c>
      <c r="F15" s="37"/>
      <c r="G15" s="37"/>
      <c r="H15" s="37"/>
      <c r="I15" s="37"/>
      <c r="J15" s="38"/>
    </row>
    <row r="16" ht="60">
      <c r="A16" s="29" t="s">
        <v>38</v>
      </c>
      <c r="B16" s="36"/>
      <c r="C16" s="37"/>
      <c r="D16" s="37"/>
      <c r="E16" s="31" t="s">
        <v>310</v>
      </c>
      <c r="F16" s="37"/>
      <c r="G16" s="37"/>
      <c r="H16" s="37"/>
      <c r="I16" s="37"/>
      <c r="J16" s="38"/>
    </row>
    <row r="17">
      <c r="A17" s="23" t="s">
        <v>26</v>
      </c>
      <c r="B17" s="24"/>
      <c r="C17" s="25" t="s">
        <v>263</v>
      </c>
      <c r="D17" s="26"/>
      <c r="E17" s="23" t="s">
        <v>264</v>
      </c>
      <c r="F17" s="26"/>
      <c r="G17" s="26"/>
      <c r="H17" s="26"/>
      <c r="I17" s="27">
        <f>SUMIFS(I18:I89,A18:A89,"P")</f>
        <v>0</v>
      </c>
      <c r="J17" s="28"/>
    </row>
    <row r="18" ht="30">
      <c r="A18" s="29" t="s">
        <v>29</v>
      </c>
      <c r="B18" s="29">
        <v>3</v>
      </c>
      <c r="C18" s="30" t="s">
        <v>311</v>
      </c>
      <c r="D18" s="29" t="s">
        <v>31</v>
      </c>
      <c r="E18" s="31" t="s">
        <v>312</v>
      </c>
      <c r="F18" s="32" t="s">
        <v>89</v>
      </c>
      <c r="G18" s="33">
        <v>22</v>
      </c>
      <c r="H18" s="34">
        <v>0</v>
      </c>
      <c r="I18" s="34">
        <f>ROUND(G18*H18,P4)</f>
        <v>0</v>
      </c>
      <c r="J18" s="29"/>
      <c r="O18" s="35">
        <f>I18*0.21</f>
        <v>0</v>
      </c>
      <c r="P18">
        <v>3</v>
      </c>
    </row>
    <row r="19" ht="30">
      <c r="A19" s="29" t="s">
        <v>34</v>
      </c>
      <c r="B19" s="36"/>
      <c r="C19" s="37"/>
      <c r="D19" s="37"/>
      <c r="E19" s="31" t="s">
        <v>313</v>
      </c>
      <c r="F19" s="37"/>
      <c r="G19" s="37"/>
      <c r="H19" s="37"/>
      <c r="I19" s="37"/>
      <c r="J19" s="38"/>
    </row>
    <row r="20" ht="105">
      <c r="A20" s="29" t="s">
        <v>36</v>
      </c>
      <c r="B20" s="36"/>
      <c r="C20" s="37"/>
      <c r="D20" s="37"/>
      <c r="E20" s="39" t="s">
        <v>314</v>
      </c>
      <c r="F20" s="37"/>
      <c r="G20" s="37"/>
      <c r="H20" s="37"/>
      <c r="I20" s="37"/>
      <c r="J20" s="38"/>
    </row>
    <row r="21" ht="75">
      <c r="A21" s="29" t="s">
        <v>38</v>
      </c>
      <c r="B21" s="36"/>
      <c r="C21" s="37"/>
      <c r="D21" s="37"/>
      <c r="E21" s="31" t="s">
        <v>315</v>
      </c>
      <c r="F21" s="37"/>
      <c r="G21" s="37"/>
      <c r="H21" s="37"/>
      <c r="I21" s="37"/>
      <c r="J21" s="38"/>
    </row>
    <row r="22" ht="30">
      <c r="A22" s="29" t="s">
        <v>29</v>
      </c>
      <c r="B22" s="29">
        <v>4</v>
      </c>
      <c r="C22" s="30" t="s">
        <v>316</v>
      </c>
      <c r="D22" s="29" t="s">
        <v>31</v>
      </c>
      <c r="E22" s="31" t="s">
        <v>317</v>
      </c>
      <c r="F22" s="32" t="s">
        <v>89</v>
      </c>
      <c r="G22" s="33">
        <v>22</v>
      </c>
      <c r="H22" s="34">
        <v>0</v>
      </c>
      <c r="I22" s="34">
        <f>ROUND(G22*H22,P4)</f>
        <v>0</v>
      </c>
      <c r="J22" s="29"/>
      <c r="O22" s="35">
        <f>I22*0.21</f>
        <v>0</v>
      </c>
      <c r="P22">
        <v>3</v>
      </c>
    </row>
    <row r="23">
      <c r="A23" s="29" t="s">
        <v>34</v>
      </c>
      <c r="B23" s="36"/>
      <c r="C23" s="37"/>
      <c r="D23" s="37"/>
      <c r="E23" s="31" t="s">
        <v>318</v>
      </c>
      <c r="F23" s="37"/>
      <c r="G23" s="37"/>
      <c r="H23" s="37"/>
      <c r="I23" s="37"/>
      <c r="J23" s="38"/>
    </row>
    <row r="24">
      <c r="A24" s="29" t="s">
        <v>36</v>
      </c>
      <c r="B24" s="36"/>
      <c r="C24" s="37"/>
      <c r="D24" s="37"/>
      <c r="E24" s="39" t="s">
        <v>319</v>
      </c>
      <c r="F24" s="37"/>
      <c r="G24" s="37"/>
      <c r="H24" s="37"/>
      <c r="I24" s="37"/>
      <c r="J24" s="38"/>
    </row>
    <row r="25" ht="30">
      <c r="A25" s="29" t="s">
        <v>38</v>
      </c>
      <c r="B25" s="36"/>
      <c r="C25" s="37"/>
      <c r="D25" s="37"/>
      <c r="E25" s="31" t="s">
        <v>279</v>
      </c>
      <c r="F25" s="37"/>
      <c r="G25" s="37"/>
      <c r="H25" s="37"/>
      <c r="I25" s="37"/>
      <c r="J25" s="38"/>
    </row>
    <row r="26">
      <c r="A26" s="29" t="s">
        <v>29</v>
      </c>
      <c r="B26" s="29">
        <v>5</v>
      </c>
      <c r="C26" s="30" t="s">
        <v>320</v>
      </c>
      <c r="D26" s="29" t="s">
        <v>31</v>
      </c>
      <c r="E26" s="31" t="s">
        <v>321</v>
      </c>
      <c r="F26" s="32" t="s">
        <v>322</v>
      </c>
      <c r="G26" s="33">
        <v>1650</v>
      </c>
      <c r="H26" s="34">
        <v>0</v>
      </c>
      <c r="I26" s="34">
        <f>ROUND(G26*H26,P4)</f>
        <v>0</v>
      </c>
      <c r="J26" s="29"/>
      <c r="O26" s="35">
        <f>I26*0.21</f>
        <v>0</v>
      </c>
      <c r="P26">
        <v>3</v>
      </c>
    </row>
    <row r="27">
      <c r="A27" s="29" t="s">
        <v>34</v>
      </c>
      <c r="B27" s="36"/>
      <c r="C27" s="37"/>
      <c r="D27" s="37"/>
      <c r="E27" s="31" t="s">
        <v>323</v>
      </c>
      <c r="F27" s="37"/>
      <c r="G27" s="37"/>
      <c r="H27" s="37"/>
      <c r="I27" s="37"/>
      <c r="J27" s="38"/>
    </row>
    <row r="28">
      <c r="A28" s="29" t="s">
        <v>36</v>
      </c>
      <c r="B28" s="36"/>
      <c r="C28" s="37"/>
      <c r="D28" s="37"/>
      <c r="E28" s="39" t="s">
        <v>324</v>
      </c>
      <c r="F28" s="37"/>
      <c r="G28" s="37"/>
      <c r="H28" s="37"/>
      <c r="I28" s="37"/>
      <c r="J28" s="38"/>
    </row>
    <row r="29" ht="30">
      <c r="A29" s="29" t="s">
        <v>38</v>
      </c>
      <c r="B29" s="36"/>
      <c r="C29" s="37"/>
      <c r="D29" s="37"/>
      <c r="E29" s="31" t="s">
        <v>325</v>
      </c>
      <c r="F29" s="37"/>
      <c r="G29" s="37"/>
      <c r="H29" s="37"/>
      <c r="I29" s="37"/>
      <c r="J29" s="38"/>
    </row>
    <row r="30">
      <c r="A30" s="29" t="s">
        <v>29</v>
      </c>
      <c r="B30" s="29">
        <v>6</v>
      </c>
      <c r="C30" s="30" t="s">
        <v>326</v>
      </c>
      <c r="D30" s="29" t="s">
        <v>31</v>
      </c>
      <c r="E30" s="31" t="s">
        <v>327</v>
      </c>
      <c r="F30" s="32" t="s">
        <v>89</v>
      </c>
      <c r="G30" s="33">
        <v>4</v>
      </c>
      <c r="H30" s="34">
        <v>0</v>
      </c>
      <c r="I30" s="34">
        <f>ROUND(G30*H30,P4)</f>
        <v>0</v>
      </c>
      <c r="J30" s="29"/>
      <c r="O30" s="35">
        <f>I30*0.21</f>
        <v>0</v>
      </c>
      <c r="P30">
        <v>3</v>
      </c>
    </row>
    <row r="31" ht="30">
      <c r="A31" s="29" t="s">
        <v>34</v>
      </c>
      <c r="B31" s="36"/>
      <c r="C31" s="37"/>
      <c r="D31" s="37"/>
      <c r="E31" s="31" t="s">
        <v>313</v>
      </c>
      <c r="F31" s="37"/>
      <c r="G31" s="37"/>
      <c r="H31" s="37"/>
      <c r="I31" s="37"/>
      <c r="J31" s="38"/>
    </row>
    <row r="32">
      <c r="A32" s="29" t="s">
        <v>36</v>
      </c>
      <c r="B32" s="36"/>
      <c r="C32" s="37"/>
      <c r="D32" s="37"/>
      <c r="E32" s="39" t="s">
        <v>328</v>
      </c>
      <c r="F32" s="37"/>
      <c r="G32" s="37"/>
      <c r="H32" s="37"/>
      <c r="I32" s="37"/>
      <c r="J32" s="38"/>
    </row>
    <row r="33" ht="75">
      <c r="A33" s="29" t="s">
        <v>38</v>
      </c>
      <c r="B33" s="36"/>
      <c r="C33" s="37"/>
      <c r="D33" s="37"/>
      <c r="E33" s="31" t="s">
        <v>315</v>
      </c>
      <c r="F33" s="37"/>
      <c r="G33" s="37"/>
      <c r="H33" s="37"/>
      <c r="I33" s="37"/>
      <c r="J33" s="38"/>
    </row>
    <row r="34">
      <c r="A34" s="29" t="s">
        <v>29</v>
      </c>
      <c r="B34" s="29">
        <v>7</v>
      </c>
      <c r="C34" s="30" t="s">
        <v>329</v>
      </c>
      <c r="D34" s="29" t="s">
        <v>31</v>
      </c>
      <c r="E34" s="31" t="s">
        <v>330</v>
      </c>
      <c r="F34" s="32" t="s">
        <v>89</v>
      </c>
      <c r="G34" s="33">
        <v>4</v>
      </c>
      <c r="H34" s="34">
        <v>0</v>
      </c>
      <c r="I34" s="34">
        <f>ROUND(G34*H34,P4)</f>
        <v>0</v>
      </c>
      <c r="J34" s="29"/>
      <c r="O34" s="35">
        <f>I34*0.21</f>
        <v>0</v>
      </c>
      <c r="P34">
        <v>3</v>
      </c>
    </row>
    <row r="35">
      <c r="A35" s="29" t="s">
        <v>34</v>
      </c>
      <c r="B35" s="36"/>
      <c r="C35" s="37"/>
      <c r="D35" s="37"/>
      <c r="E35" s="31" t="s">
        <v>331</v>
      </c>
      <c r="F35" s="37"/>
      <c r="G35" s="37"/>
      <c r="H35" s="37"/>
      <c r="I35" s="37"/>
      <c r="J35" s="38"/>
    </row>
    <row r="36">
      <c r="A36" s="29" t="s">
        <v>36</v>
      </c>
      <c r="B36" s="36"/>
      <c r="C36" s="37"/>
      <c r="D36" s="37"/>
      <c r="E36" s="39" t="s">
        <v>332</v>
      </c>
      <c r="F36" s="37"/>
      <c r="G36" s="37"/>
      <c r="H36" s="37"/>
      <c r="I36" s="37"/>
      <c r="J36" s="38"/>
    </row>
    <row r="37" ht="30">
      <c r="A37" s="29" t="s">
        <v>38</v>
      </c>
      <c r="B37" s="36"/>
      <c r="C37" s="37"/>
      <c r="D37" s="37"/>
      <c r="E37" s="31" t="s">
        <v>279</v>
      </c>
      <c r="F37" s="37"/>
      <c r="G37" s="37"/>
      <c r="H37" s="37"/>
      <c r="I37" s="37"/>
      <c r="J37" s="38"/>
    </row>
    <row r="38">
      <c r="A38" s="29" t="s">
        <v>29</v>
      </c>
      <c r="B38" s="29">
        <v>8</v>
      </c>
      <c r="C38" s="30" t="s">
        <v>333</v>
      </c>
      <c r="D38" s="29" t="s">
        <v>31</v>
      </c>
      <c r="E38" s="31" t="s">
        <v>334</v>
      </c>
      <c r="F38" s="32" t="s">
        <v>322</v>
      </c>
      <c r="G38" s="33">
        <v>300</v>
      </c>
      <c r="H38" s="34">
        <v>0</v>
      </c>
      <c r="I38" s="34">
        <f>ROUND(G38*H38,P4)</f>
        <v>0</v>
      </c>
      <c r="J38" s="29"/>
      <c r="O38" s="35">
        <f>I38*0.21</f>
        <v>0</v>
      </c>
      <c r="P38">
        <v>3</v>
      </c>
    </row>
    <row r="39">
      <c r="A39" s="29" t="s">
        <v>34</v>
      </c>
      <c r="B39" s="36"/>
      <c r="C39" s="37"/>
      <c r="D39" s="37"/>
      <c r="E39" s="31" t="s">
        <v>335</v>
      </c>
      <c r="F39" s="37"/>
      <c r="G39" s="37"/>
      <c r="H39" s="37"/>
      <c r="I39" s="37"/>
      <c r="J39" s="38"/>
    </row>
    <row r="40">
      <c r="A40" s="29" t="s">
        <v>36</v>
      </c>
      <c r="B40" s="36"/>
      <c r="C40" s="37"/>
      <c r="D40" s="37"/>
      <c r="E40" s="39" t="s">
        <v>336</v>
      </c>
      <c r="F40" s="37"/>
      <c r="G40" s="37"/>
      <c r="H40" s="37"/>
      <c r="I40" s="37"/>
      <c r="J40" s="38"/>
    </row>
    <row r="41" ht="30">
      <c r="A41" s="29" t="s">
        <v>38</v>
      </c>
      <c r="B41" s="36"/>
      <c r="C41" s="37"/>
      <c r="D41" s="37"/>
      <c r="E41" s="31" t="s">
        <v>325</v>
      </c>
      <c r="F41" s="37"/>
      <c r="G41" s="37"/>
      <c r="H41" s="37"/>
      <c r="I41" s="37"/>
      <c r="J41" s="38"/>
    </row>
    <row r="42">
      <c r="A42" s="29" t="s">
        <v>29</v>
      </c>
      <c r="B42" s="29">
        <v>9</v>
      </c>
      <c r="C42" s="30" t="s">
        <v>337</v>
      </c>
      <c r="D42" s="29" t="s">
        <v>31</v>
      </c>
      <c r="E42" s="31" t="s">
        <v>338</v>
      </c>
      <c r="F42" s="32" t="s">
        <v>89</v>
      </c>
      <c r="G42" s="33">
        <v>26</v>
      </c>
      <c r="H42" s="34">
        <v>0</v>
      </c>
      <c r="I42" s="34">
        <f>ROUND(G42*H42,P4)</f>
        <v>0</v>
      </c>
      <c r="J42" s="29"/>
      <c r="O42" s="35">
        <f>I42*0.21</f>
        <v>0</v>
      </c>
      <c r="P42">
        <v>3</v>
      </c>
    </row>
    <row r="43" ht="30">
      <c r="A43" s="29" t="s">
        <v>34</v>
      </c>
      <c r="B43" s="36"/>
      <c r="C43" s="37"/>
      <c r="D43" s="37"/>
      <c r="E43" s="31" t="s">
        <v>339</v>
      </c>
      <c r="F43" s="37"/>
      <c r="G43" s="37"/>
      <c r="H43" s="37"/>
      <c r="I43" s="37"/>
      <c r="J43" s="38"/>
    </row>
    <row r="44">
      <c r="A44" s="29" t="s">
        <v>36</v>
      </c>
      <c r="B44" s="36"/>
      <c r="C44" s="37"/>
      <c r="D44" s="37"/>
      <c r="E44" s="39" t="s">
        <v>340</v>
      </c>
      <c r="F44" s="37"/>
      <c r="G44" s="37"/>
      <c r="H44" s="37"/>
      <c r="I44" s="37"/>
      <c r="J44" s="38"/>
    </row>
    <row r="45" ht="75">
      <c r="A45" s="29" t="s">
        <v>38</v>
      </c>
      <c r="B45" s="36"/>
      <c r="C45" s="37"/>
      <c r="D45" s="37"/>
      <c r="E45" s="31" t="s">
        <v>341</v>
      </c>
      <c r="F45" s="37"/>
      <c r="G45" s="37"/>
      <c r="H45" s="37"/>
      <c r="I45" s="37"/>
      <c r="J45" s="38"/>
    </row>
    <row r="46">
      <c r="A46" s="29" t="s">
        <v>29</v>
      </c>
      <c r="B46" s="29">
        <v>10</v>
      </c>
      <c r="C46" s="30" t="s">
        <v>342</v>
      </c>
      <c r="D46" s="29" t="s">
        <v>31</v>
      </c>
      <c r="E46" s="31" t="s">
        <v>343</v>
      </c>
      <c r="F46" s="32" t="s">
        <v>89</v>
      </c>
      <c r="G46" s="33">
        <v>26</v>
      </c>
      <c r="H46" s="34">
        <v>0</v>
      </c>
      <c r="I46" s="34">
        <f>ROUND(G46*H46,P4)</f>
        <v>0</v>
      </c>
      <c r="J46" s="29"/>
      <c r="O46" s="35">
        <f>I46*0.21</f>
        <v>0</v>
      </c>
      <c r="P46">
        <v>3</v>
      </c>
    </row>
    <row r="47">
      <c r="A47" s="29" t="s">
        <v>34</v>
      </c>
      <c r="B47" s="36"/>
      <c r="C47" s="37"/>
      <c r="D47" s="37"/>
      <c r="E47" s="31" t="s">
        <v>344</v>
      </c>
      <c r="F47" s="37"/>
      <c r="G47" s="37"/>
      <c r="H47" s="37"/>
      <c r="I47" s="37"/>
      <c r="J47" s="38"/>
    </row>
    <row r="48">
      <c r="A48" s="29" t="s">
        <v>36</v>
      </c>
      <c r="B48" s="36"/>
      <c r="C48" s="37"/>
      <c r="D48" s="37"/>
      <c r="E48" s="39" t="s">
        <v>340</v>
      </c>
      <c r="F48" s="37"/>
      <c r="G48" s="37"/>
      <c r="H48" s="37"/>
      <c r="I48" s="37"/>
      <c r="J48" s="38"/>
    </row>
    <row r="49" ht="30">
      <c r="A49" s="29" t="s">
        <v>38</v>
      </c>
      <c r="B49" s="36"/>
      <c r="C49" s="37"/>
      <c r="D49" s="37"/>
      <c r="E49" s="31" t="s">
        <v>279</v>
      </c>
      <c r="F49" s="37"/>
      <c r="G49" s="37"/>
      <c r="H49" s="37"/>
      <c r="I49" s="37"/>
      <c r="J49" s="38"/>
    </row>
    <row r="50">
      <c r="A50" s="29" t="s">
        <v>29</v>
      </c>
      <c r="B50" s="29">
        <v>11</v>
      </c>
      <c r="C50" s="30" t="s">
        <v>345</v>
      </c>
      <c r="D50" s="29" t="s">
        <v>31</v>
      </c>
      <c r="E50" s="31" t="s">
        <v>346</v>
      </c>
      <c r="F50" s="32" t="s">
        <v>322</v>
      </c>
      <c r="G50" s="33">
        <v>1950</v>
      </c>
      <c r="H50" s="34">
        <v>0</v>
      </c>
      <c r="I50" s="34">
        <f>ROUND(G50*H50,P4)</f>
        <v>0</v>
      </c>
      <c r="J50" s="29"/>
      <c r="O50" s="35">
        <f>I50*0.21</f>
        <v>0</v>
      </c>
      <c r="P50">
        <v>3</v>
      </c>
    </row>
    <row r="51">
      <c r="A51" s="29" t="s">
        <v>34</v>
      </c>
      <c r="B51" s="36"/>
      <c r="C51" s="37"/>
      <c r="D51" s="37"/>
      <c r="E51" s="31" t="s">
        <v>347</v>
      </c>
      <c r="F51" s="37"/>
      <c r="G51" s="37"/>
      <c r="H51" s="37"/>
      <c r="I51" s="37"/>
      <c r="J51" s="38"/>
    </row>
    <row r="52">
      <c r="A52" s="29" t="s">
        <v>36</v>
      </c>
      <c r="B52" s="36"/>
      <c r="C52" s="37"/>
      <c r="D52" s="37"/>
      <c r="E52" s="39" t="s">
        <v>348</v>
      </c>
      <c r="F52" s="37"/>
      <c r="G52" s="37"/>
      <c r="H52" s="37"/>
      <c r="I52" s="37"/>
      <c r="J52" s="38"/>
    </row>
    <row r="53" ht="30">
      <c r="A53" s="29" t="s">
        <v>38</v>
      </c>
      <c r="B53" s="36"/>
      <c r="C53" s="37"/>
      <c r="D53" s="37"/>
      <c r="E53" s="31" t="s">
        <v>349</v>
      </c>
      <c r="F53" s="37"/>
      <c r="G53" s="37"/>
      <c r="H53" s="37"/>
      <c r="I53" s="37"/>
      <c r="J53" s="38"/>
    </row>
    <row r="54">
      <c r="A54" s="29" t="s">
        <v>29</v>
      </c>
      <c r="B54" s="29">
        <v>12</v>
      </c>
      <c r="C54" s="30" t="s">
        <v>350</v>
      </c>
      <c r="D54" s="29" t="s">
        <v>31</v>
      </c>
      <c r="E54" s="31" t="s">
        <v>351</v>
      </c>
      <c r="F54" s="32" t="s">
        <v>89</v>
      </c>
      <c r="G54" s="33">
        <v>2</v>
      </c>
      <c r="H54" s="34">
        <v>0</v>
      </c>
      <c r="I54" s="34">
        <f>ROUND(G54*H54,P4)</f>
        <v>0</v>
      </c>
      <c r="J54" s="29"/>
      <c r="O54" s="35">
        <f>I54*0.21</f>
        <v>0</v>
      </c>
      <c r="P54">
        <v>3</v>
      </c>
    </row>
    <row r="55" ht="30">
      <c r="A55" s="29" t="s">
        <v>34</v>
      </c>
      <c r="B55" s="36"/>
      <c r="C55" s="37"/>
      <c r="D55" s="37"/>
      <c r="E55" s="31" t="s">
        <v>313</v>
      </c>
      <c r="F55" s="37"/>
      <c r="G55" s="37"/>
      <c r="H55" s="37"/>
      <c r="I55" s="37"/>
      <c r="J55" s="38"/>
    </row>
    <row r="56">
      <c r="A56" s="29" t="s">
        <v>36</v>
      </c>
      <c r="B56" s="36"/>
      <c r="C56" s="37"/>
      <c r="D56" s="37"/>
      <c r="E56" s="39" t="s">
        <v>352</v>
      </c>
      <c r="F56" s="37"/>
      <c r="G56" s="37"/>
      <c r="H56" s="37"/>
      <c r="I56" s="37"/>
      <c r="J56" s="38"/>
    </row>
    <row r="57" ht="90">
      <c r="A57" s="29" t="s">
        <v>38</v>
      </c>
      <c r="B57" s="36"/>
      <c r="C57" s="37"/>
      <c r="D57" s="37"/>
      <c r="E57" s="31" t="s">
        <v>353</v>
      </c>
      <c r="F57" s="37"/>
      <c r="G57" s="37"/>
      <c r="H57" s="37"/>
      <c r="I57" s="37"/>
      <c r="J57" s="38"/>
    </row>
    <row r="58">
      <c r="A58" s="29" t="s">
        <v>29</v>
      </c>
      <c r="B58" s="29">
        <v>13</v>
      </c>
      <c r="C58" s="30" t="s">
        <v>354</v>
      </c>
      <c r="D58" s="29" t="s">
        <v>31</v>
      </c>
      <c r="E58" s="31" t="s">
        <v>355</v>
      </c>
      <c r="F58" s="32" t="s">
        <v>89</v>
      </c>
      <c r="G58" s="33">
        <v>2</v>
      </c>
      <c r="H58" s="34">
        <v>0</v>
      </c>
      <c r="I58" s="34">
        <f>ROUND(G58*H58,P4)</f>
        <v>0</v>
      </c>
      <c r="J58" s="29"/>
      <c r="O58" s="35">
        <f>I58*0.21</f>
        <v>0</v>
      </c>
      <c r="P58">
        <v>3</v>
      </c>
    </row>
    <row r="59">
      <c r="A59" s="29" t="s">
        <v>34</v>
      </c>
      <c r="B59" s="36"/>
      <c r="C59" s="37"/>
      <c r="D59" s="37"/>
      <c r="E59" s="31" t="s">
        <v>356</v>
      </c>
      <c r="F59" s="37"/>
      <c r="G59" s="37"/>
      <c r="H59" s="37"/>
      <c r="I59" s="37"/>
      <c r="J59" s="38"/>
    </row>
    <row r="60">
      <c r="A60" s="29" t="s">
        <v>36</v>
      </c>
      <c r="B60" s="36"/>
      <c r="C60" s="37"/>
      <c r="D60" s="37"/>
      <c r="E60" s="39" t="s">
        <v>352</v>
      </c>
      <c r="F60" s="37"/>
      <c r="G60" s="37"/>
      <c r="H60" s="37"/>
      <c r="I60" s="37"/>
      <c r="J60" s="38"/>
    </row>
    <row r="61" ht="30">
      <c r="A61" s="29" t="s">
        <v>38</v>
      </c>
      <c r="B61" s="36"/>
      <c r="C61" s="37"/>
      <c r="D61" s="37"/>
      <c r="E61" s="31" t="s">
        <v>357</v>
      </c>
      <c r="F61" s="37"/>
      <c r="G61" s="37"/>
      <c r="H61" s="37"/>
      <c r="I61" s="37"/>
      <c r="J61" s="38"/>
    </row>
    <row r="62">
      <c r="A62" s="29" t="s">
        <v>29</v>
      </c>
      <c r="B62" s="29">
        <v>14</v>
      </c>
      <c r="C62" s="30" t="s">
        <v>358</v>
      </c>
      <c r="D62" s="29" t="s">
        <v>31</v>
      </c>
      <c r="E62" s="31" t="s">
        <v>359</v>
      </c>
      <c r="F62" s="32" t="s">
        <v>322</v>
      </c>
      <c r="G62" s="33">
        <v>150</v>
      </c>
      <c r="H62" s="34">
        <v>0</v>
      </c>
      <c r="I62" s="34">
        <f>ROUND(G62*H62,P4)</f>
        <v>0</v>
      </c>
      <c r="J62" s="29"/>
      <c r="O62" s="35">
        <f>I62*0.21</f>
        <v>0</v>
      </c>
      <c r="P62">
        <v>3</v>
      </c>
    </row>
    <row r="63">
      <c r="A63" s="29" t="s">
        <v>34</v>
      </c>
      <c r="B63" s="36"/>
      <c r="C63" s="37"/>
      <c r="D63" s="37"/>
      <c r="E63" s="31" t="s">
        <v>360</v>
      </c>
      <c r="F63" s="37"/>
      <c r="G63" s="37"/>
      <c r="H63" s="37"/>
      <c r="I63" s="37"/>
      <c r="J63" s="38"/>
    </row>
    <row r="64">
      <c r="A64" s="29" t="s">
        <v>36</v>
      </c>
      <c r="B64" s="36"/>
      <c r="C64" s="37"/>
      <c r="D64" s="37"/>
      <c r="E64" s="39" t="s">
        <v>361</v>
      </c>
      <c r="F64" s="37"/>
      <c r="G64" s="37"/>
      <c r="H64" s="37"/>
      <c r="I64" s="37"/>
      <c r="J64" s="38"/>
    </row>
    <row r="65" ht="30">
      <c r="A65" s="29" t="s">
        <v>38</v>
      </c>
      <c r="B65" s="36"/>
      <c r="C65" s="37"/>
      <c r="D65" s="37"/>
      <c r="E65" s="31" t="s">
        <v>362</v>
      </c>
      <c r="F65" s="37"/>
      <c r="G65" s="37"/>
      <c r="H65" s="37"/>
      <c r="I65" s="37"/>
      <c r="J65" s="38"/>
    </row>
    <row r="66">
      <c r="A66" s="29" t="s">
        <v>29</v>
      </c>
      <c r="B66" s="29">
        <v>15</v>
      </c>
      <c r="C66" s="30" t="s">
        <v>363</v>
      </c>
      <c r="D66" s="29" t="s">
        <v>31</v>
      </c>
      <c r="E66" s="31" t="s">
        <v>364</v>
      </c>
      <c r="F66" s="32" t="s">
        <v>89</v>
      </c>
      <c r="G66" s="33">
        <v>2</v>
      </c>
      <c r="H66" s="34">
        <v>0</v>
      </c>
      <c r="I66" s="34">
        <f>ROUND(G66*H66,P4)</f>
        <v>0</v>
      </c>
      <c r="J66" s="29"/>
      <c r="O66" s="35">
        <f>I66*0.21</f>
        <v>0</v>
      </c>
      <c r="P66">
        <v>3</v>
      </c>
    </row>
    <row r="67" ht="30">
      <c r="A67" s="29" t="s">
        <v>34</v>
      </c>
      <c r="B67" s="36"/>
      <c r="C67" s="37"/>
      <c r="D67" s="37"/>
      <c r="E67" s="31" t="s">
        <v>313</v>
      </c>
      <c r="F67" s="37"/>
      <c r="G67" s="37"/>
      <c r="H67" s="37"/>
      <c r="I67" s="37"/>
      <c r="J67" s="38"/>
    </row>
    <row r="68">
      <c r="A68" s="29" t="s">
        <v>36</v>
      </c>
      <c r="B68" s="36"/>
      <c r="C68" s="37"/>
      <c r="D68" s="37"/>
      <c r="E68" s="39" t="s">
        <v>352</v>
      </c>
      <c r="F68" s="37"/>
      <c r="G68" s="37"/>
      <c r="H68" s="37"/>
      <c r="I68" s="37"/>
      <c r="J68" s="38"/>
    </row>
    <row r="69" ht="75">
      <c r="A69" s="29" t="s">
        <v>38</v>
      </c>
      <c r="B69" s="36"/>
      <c r="C69" s="37"/>
      <c r="D69" s="37"/>
      <c r="E69" s="31" t="s">
        <v>365</v>
      </c>
      <c r="F69" s="37"/>
      <c r="G69" s="37"/>
      <c r="H69" s="37"/>
      <c r="I69" s="37"/>
      <c r="J69" s="38"/>
    </row>
    <row r="70">
      <c r="A70" s="29" t="s">
        <v>29</v>
      </c>
      <c r="B70" s="29">
        <v>16</v>
      </c>
      <c r="C70" s="30" t="s">
        <v>366</v>
      </c>
      <c r="D70" s="29" t="s">
        <v>31</v>
      </c>
      <c r="E70" s="31" t="s">
        <v>367</v>
      </c>
      <c r="F70" s="32" t="s">
        <v>89</v>
      </c>
      <c r="G70" s="33">
        <v>2</v>
      </c>
      <c r="H70" s="34">
        <v>0</v>
      </c>
      <c r="I70" s="34">
        <f>ROUND(G70*H70,P4)</f>
        <v>0</v>
      </c>
      <c r="J70" s="29"/>
      <c r="O70" s="35">
        <f>I70*0.21</f>
        <v>0</v>
      </c>
      <c r="P70">
        <v>3</v>
      </c>
    </row>
    <row r="71">
      <c r="A71" s="29" t="s">
        <v>34</v>
      </c>
      <c r="B71" s="36"/>
      <c r="C71" s="37"/>
      <c r="D71" s="37"/>
      <c r="E71" s="31" t="s">
        <v>368</v>
      </c>
      <c r="F71" s="37"/>
      <c r="G71" s="37"/>
      <c r="H71" s="37"/>
      <c r="I71" s="37"/>
      <c r="J71" s="38"/>
    </row>
    <row r="72">
      <c r="A72" s="29" t="s">
        <v>36</v>
      </c>
      <c r="B72" s="36"/>
      <c r="C72" s="37"/>
      <c r="D72" s="37"/>
      <c r="E72" s="39" t="s">
        <v>352</v>
      </c>
      <c r="F72" s="37"/>
      <c r="G72" s="37"/>
      <c r="H72" s="37"/>
      <c r="I72" s="37"/>
      <c r="J72" s="38"/>
    </row>
    <row r="73" ht="30">
      <c r="A73" s="29" t="s">
        <v>38</v>
      </c>
      <c r="B73" s="36"/>
      <c r="C73" s="37"/>
      <c r="D73" s="37"/>
      <c r="E73" s="31" t="s">
        <v>357</v>
      </c>
      <c r="F73" s="37"/>
      <c r="G73" s="37"/>
      <c r="H73" s="37"/>
      <c r="I73" s="37"/>
      <c r="J73" s="38"/>
    </row>
    <row r="74">
      <c r="A74" s="29" t="s">
        <v>29</v>
      </c>
      <c r="B74" s="29">
        <v>17</v>
      </c>
      <c r="C74" s="30" t="s">
        <v>369</v>
      </c>
      <c r="D74" s="29" t="s">
        <v>31</v>
      </c>
      <c r="E74" s="31" t="s">
        <v>370</v>
      </c>
      <c r="F74" s="32" t="s">
        <v>322</v>
      </c>
      <c r="G74" s="33">
        <v>150</v>
      </c>
      <c r="H74" s="34">
        <v>0</v>
      </c>
      <c r="I74" s="34">
        <f>ROUND(G74*H74,P4)</f>
        <v>0</v>
      </c>
      <c r="J74" s="29"/>
      <c r="O74" s="35">
        <f>I74*0.21</f>
        <v>0</v>
      </c>
      <c r="P74">
        <v>3</v>
      </c>
    </row>
    <row r="75">
      <c r="A75" s="29" t="s">
        <v>34</v>
      </c>
      <c r="B75" s="36"/>
      <c r="C75" s="37"/>
      <c r="D75" s="37"/>
      <c r="E75" s="31" t="s">
        <v>371</v>
      </c>
      <c r="F75" s="37"/>
      <c r="G75" s="37"/>
      <c r="H75" s="37"/>
      <c r="I75" s="37"/>
      <c r="J75" s="38"/>
    </row>
    <row r="76">
      <c r="A76" s="29" t="s">
        <v>36</v>
      </c>
      <c r="B76" s="36"/>
      <c r="C76" s="37"/>
      <c r="D76" s="37"/>
      <c r="E76" s="39" t="s">
        <v>361</v>
      </c>
      <c r="F76" s="37"/>
      <c r="G76" s="37"/>
      <c r="H76" s="37"/>
      <c r="I76" s="37"/>
      <c r="J76" s="38"/>
    </row>
    <row r="77" ht="30">
      <c r="A77" s="29" t="s">
        <v>38</v>
      </c>
      <c r="B77" s="36"/>
      <c r="C77" s="37"/>
      <c r="D77" s="37"/>
      <c r="E77" s="31" t="s">
        <v>362</v>
      </c>
      <c r="F77" s="37"/>
      <c r="G77" s="37"/>
      <c r="H77" s="37"/>
      <c r="I77" s="37"/>
      <c r="J77" s="38"/>
    </row>
    <row r="78" ht="30">
      <c r="A78" s="29" t="s">
        <v>29</v>
      </c>
      <c r="B78" s="29">
        <v>18</v>
      </c>
      <c r="C78" s="30" t="s">
        <v>372</v>
      </c>
      <c r="D78" s="29" t="s">
        <v>31</v>
      </c>
      <c r="E78" s="31" t="s">
        <v>373</v>
      </c>
      <c r="F78" s="32" t="s">
        <v>89</v>
      </c>
      <c r="G78" s="33">
        <v>26</v>
      </c>
      <c r="H78" s="34">
        <v>0</v>
      </c>
      <c r="I78" s="34">
        <f>ROUND(G78*H78,P4)</f>
        <v>0</v>
      </c>
      <c r="J78" s="29"/>
      <c r="O78" s="35">
        <f>I78*0.21</f>
        <v>0</v>
      </c>
      <c r="P78">
        <v>3</v>
      </c>
    </row>
    <row r="79" ht="30">
      <c r="A79" s="29" t="s">
        <v>34</v>
      </c>
      <c r="B79" s="36"/>
      <c r="C79" s="37"/>
      <c r="D79" s="37"/>
      <c r="E79" s="31" t="s">
        <v>313</v>
      </c>
      <c r="F79" s="37"/>
      <c r="G79" s="37"/>
      <c r="H79" s="37"/>
      <c r="I79" s="37"/>
      <c r="J79" s="38"/>
    </row>
    <row r="80">
      <c r="A80" s="29" t="s">
        <v>36</v>
      </c>
      <c r="B80" s="36"/>
      <c r="C80" s="37"/>
      <c r="D80" s="37"/>
      <c r="E80" s="39" t="s">
        <v>340</v>
      </c>
      <c r="F80" s="37"/>
      <c r="G80" s="37"/>
      <c r="H80" s="37"/>
      <c r="I80" s="37"/>
      <c r="J80" s="38"/>
    </row>
    <row r="81" ht="75">
      <c r="A81" s="29" t="s">
        <v>38</v>
      </c>
      <c r="B81" s="36"/>
      <c r="C81" s="37"/>
      <c r="D81" s="37"/>
      <c r="E81" s="31" t="s">
        <v>365</v>
      </c>
      <c r="F81" s="37"/>
      <c r="G81" s="37"/>
      <c r="H81" s="37"/>
      <c r="I81" s="37"/>
      <c r="J81" s="38"/>
    </row>
    <row r="82">
      <c r="A82" s="29" t="s">
        <v>29</v>
      </c>
      <c r="B82" s="29">
        <v>19</v>
      </c>
      <c r="C82" s="30" t="s">
        <v>374</v>
      </c>
      <c r="D82" s="29" t="s">
        <v>31</v>
      </c>
      <c r="E82" s="31" t="s">
        <v>375</v>
      </c>
      <c r="F82" s="32" t="s">
        <v>89</v>
      </c>
      <c r="G82" s="33">
        <v>26</v>
      </c>
      <c r="H82" s="34">
        <v>0</v>
      </c>
      <c r="I82" s="34">
        <f>ROUND(G82*H82,P4)</f>
        <v>0</v>
      </c>
      <c r="J82" s="29"/>
      <c r="O82" s="35">
        <f>I82*0.21</f>
        <v>0</v>
      </c>
      <c r="P82">
        <v>3</v>
      </c>
    </row>
    <row r="83">
      <c r="A83" s="29" t="s">
        <v>34</v>
      </c>
      <c r="B83" s="36"/>
      <c r="C83" s="37"/>
      <c r="D83" s="37"/>
      <c r="E83" s="31" t="s">
        <v>376</v>
      </c>
      <c r="F83" s="37"/>
      <c r="G83" s="37"/>
      <c r="H83" s="37"/>
      <c r="I83" s="37"/>
      <c r="J83" s="38"/>
    </row>
    <row r="84">
      <c r="A84" s="29" t="s">
        <v>36</v>
      </c>
      <c r="B84" s="36"/>
      <c r="C84" s="37"/>
      <c r="D84" s="37"/>
      <c r="E84" s="39" t="s">
        <v>340</v>
      </c>
      <c r="F84" s="37"/>
      <c r="G84" s="37"/>
      <c r="H84" s="37"/>
      <c r="I84" s="37"/>
      <c r="J84" s="38"/>
    </row>
    <row r="85" ht="30">
      <c r="A85" s="29" t="s">
        <v>38</v>
      </c>
      <c r="B85" s="36"/>
      <c r="C85" s="37"/>
      <c r="D85" s="37"/>
      <c r="E85" s="31" t="s">
        <v>357</v>
      </c>
      <c r="F85" s="37"/>
      <c r="G85" s="37"/>
      <c r="H85" s="37"/>
      <c r="I85" s="37"/>
      <c r="J85" s="38"/>
    </row>
    <row r="86">
      <c r="A86" s="29" t="s">
        <v>29</v>
      </c>
      <c r="B86" s="29">
        <v>20</v>
      </c>
      <c r="C86" s="30" t="s">
        <v>377</v>
      </c>
      <c r="D86" s="29" t="s">
        <v>31</v>
      </c>
      <c r="E86" s="31" t="s">
        <v>378</v>
      </c>
      <c r="F86" s="32" t="s">
        <v>322</v>
      </c>
      <c r="G86" s="33">
        <v>1950</v>
      </c>
      <c r="H86" s="34">
        <v>0</v>
      </c>
      <c r="I86" s="34">
        <f>ROUND(G86*H86,P4)</f>
        <v>0</v>
      </c>
      <c r="J86" s="29"/>
      <c r="O86" s="35">
        <f>I86*0.21</f>
        <v>0</v>
      </c>
      <c r="P86">
        <v>3</v>
      </c>
    </row>
    <row r="87">
      <c r="A87" s="29" t="s">
        <v>34</v>
      </c>
      <c r="B87" s="36"/>
      <c r="C87" s="37"/>
      <c r="D87" s="37"/>
      <c r="E87" s="31" t="s">
        <v>379</v>
      </c>
      <c r="F87" s="37"/>
      <c r="G87" s="37"/>
      <c r="H87" s="37"/>
      <c r="I87" s="37"/>
      <c r="J87" s="38"/>
    </row>
    <row r="88">
      <c r="A88" s="29" t="s">
        <v>36</v>
      </c>
      <c r="B88" s="36"/>
      <c r="C88" s="37"/>
      <c r="D88" s="37"/>
      <c r="E88" s="39" t="s">
        <v>348</v>
      </c>
      <c r="F88" s="37"/>
      <c r="G88" s="37"/>
      <c r="H88" s="37"/>
      <c r="I88" s="37"/>
      <c r="J88" s="38"/>
    </row>
    <row r="89" ht="30">
      <c r="A89" s="29" t="s">
        <v>38</v>
      </c>
      <c r="B89" s="40"/>
      <c r="C89" s="41"/>
      <c r="D89" s="41"/>
      <c r="E89" s="31" t="s">
        <v>362</v>
      </c>
      <c r="F89" s="41"/>
      <c r="G89" s="41"/>
      <c r="H89" s="41"/>
      <c r="I89" s="41"/>
      <c r="J8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Čechová Marcela</dc:creator>
  <cp:lastModifiedBy>Čechová Marcela</cp:lastModifiedBy>
  <dcterms:created xsi:type="dcterms:W3CDTF">2024-05-02T11:11:20Z</dcterms:created>
  <dcterms:modified xsi:type="dcterms:W3CDTF">2024-05-02T11:11:20Z</dcterms:modified>
</cp:coreProperties>
</file>